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\OneDrive\Desktop\"/>
    </mc:Choice>
  </mc:AlternateContent>
  <xr:revisionPtr revIDLastSave="0" documentId="13_ncr:1_{5EA065E7-B912-4C10-B39F-061364B4CC48}" xr6:coauthVersionLast="47" xr6:coauthVersionMax="47" xr10:uidLastSave="{00000000-0000-0000-0000-000000000000}"/>
  <bookViews>
    <workbookView xWindow="-108" yWindow="-108" windowWidth="23256" windowHeight="12456" tabRatio="917" firstSheet="2" activeTab="16" xr2:uid="{00000000-000D-0000-FFFF-FFFF00000000}"/>
  </bookViews>
  <sheets>
    <sheet name="COVERPAGE" sheetId="27" r:id="rId1"/>
    <sheet name="MEO FORAMAT" sheetId="1" r:id="rId2"/>
    <sheet name="FORMAT-1" sheetId="23" r:id="rId3"/>
    <sheet name="FORMAT-2" sheetId="24" r:id="rId4"/>
    <sheet name="FORMAT-3" sheetId="2" r:id="rId5"/>
    <sheet name="FORMAT-4" sheetId="3" r:id="rId6"/>
    <sheet name="FORMAT-5" sheetId="4" r:id="rId7"/>
    <sheet name="FORMAT-6" sheetId="25" r:id="rId8"/>
    <sheet name="9 &amp; 10 PAGE" sheetId="5" state="hidden" r:id="rId9"/>
    <sheet name="11 PAGE" sheetId="8" state="hidden" r:id="rId10"/>
    <sheet name="12 PAGE" sheetId="9" state="hidden" r:id="rId11"/>
    <sheet name="FORMAT-7 &amp; 8" sheetId="10" r:id="rId12"/>
    <sheet name="FORMAT-9" sheetId="19" r:id="rId13"/>
    <sheet name="FORMAT-10" sheetId="20" r:id="rId14"/>
    <sheet name="FORMAT-11" sheetId="21" r:id="rId15"/>
    <sheet name="FORMAT-12" sheetId="22" r:id="rId16"/>
    <sheet name="FORMAT-13" sheetId="26" r:id="rId17"/>
  </sheets>
  <definedNames>
    <definedName name="_xlnm._FilterDatabase" localSheetId="8" hidden="1">'9 &amp; 10 PAGE'!$A$2:$M$2</definedName>
    <definedName name="_xlnm._FilterDatabase" localSheetId="1" hidden="1">'MEO FORAMAT'!$A$15:$AB$100</definedName>
    <definedName name="_xlnm.Print_Titles" localSheetId="11">'FORMAT-7 &amp; 8'!$3:$6</definedName>
    <definedName name="_xlnm.Print_Titles" localSheetId="1">'MEO FORAMAT'!$A:$A,'MEO FORAMAT'!$14:$15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6" i="1"/>
  <c r="O5" i="22"/>
  <c r="O6" i="22"/>
  <c r="O7" i="22"/>
  <c r="O8" i="22"/>
  <c r="O9" i="22"/>
  <c r="H5" i="22"/>
  <c r="H6" i="22"/>
  <c r="H7" i="22"/>
  <c r="H8" i="22"/>
  <c r="H9" i="22"/>
  <c r="Q6" i="21"/>
  <c r="Q7" i="21"/>
  <c r="Q8" i="21"/>
  <c r="Q9" i="21"/>
  <c r="Q10" i="21"/>
  <c r="J6" i="21"/>
  <c r="J7" i="21"/>
  <c r="J8" i="21"/>
  <c r="J9" i="21"/>
  <c r="J10" i="21"/>
  <c r="P6" i="20"/>
  <c r="P7" i="20"/>
  <c r="P8" i="20"/>
  <c r="P9" i="20"/>
  <c r="P10" i="20"/>
  <c r="J6" i="20"/>
  <c r="J7" i="20"/>
  <c r="J8" i="20"/>
  <c r="J9" i="20"/>
  <c r="J10" i="20"/>
  <c r="F24" i="19"/>
  <c r="E2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4" i="19"/>
  <c r="G24" i="19" s="1"/>
  <c r="S47" i="10"/>
  <c r="R47" i="10"/>
  <c r="T46" i="10"/>
  <c r="T45" i="10"/>
  <c r="T44" i="10"/>
  <c r="T43" i="10"/>
  <c r="T42" i="10"/>
  <c r="T47" i="10" s="1"/>
  <c r="T40" i="10"/>
  <c r="S40" i="10"/>
  <c r="R40" i="10"/>
  <c r="T39" i="10"/>
  <c r="T38" i="10"/>
  <c r="T37" i="10"/>
  <c r="T36" i="10"/>
  <c r="T35" i="10"/>
  <c r="S33" i="10"/>
  <c r="R33" i="10"/>
  <c r="T32" i="10"/>
  <c r="T31" i="10"/>
  <c r="T30" i="10"/>
  <c r="T33" i="10" s="1"/>
  <c r="T29" i="10"/>
  <c r="T28" i="10"/>
  <c r="S26" i="10"/>
  <c r="R26" i="10"/>
  <c r="T25" i="10"/>
  <c r="T24" i="10"/>
  <c r="T23" i="10"/>
  <c r="T22" i="10"/>
  <c r="T21" i="10"/>
  <c r="T26" i="10" s="1"/>
  <c r="S19" i="10"/>
  <c r="R19" i="10"/>
  <c r="T18" i="10"/>
  <c r="T17" i="10"/>
  <c r="T16" i="10"/>
  <c r="T15" i="10"/>
  <c r="T14" i="10"/>
  <c r="T19" i="10" s="1"/>
  <c r="T8" i="10"/>
  <c r="T9" i="10"/>
  <c r="T10" i="10"/>
  <c r="T11" i="10"/>
  <c r="T7" i="10"/>
  <c r="S12" i="10"/>
  <c r="S49" i="10" s="1"/>
  <c r="R12" i="10"/>
  <c r="R49" i="10" s="1"/>
  <c r="I49" i="10"/>
  <c r="N49" i="10"/>
  <c r="N47" i="10"/>
  <c r="M47" i="10"/>
  <c r="K47" i="10"/>
  <c r="J47" i="10"/>
  <c r="I47" i="10"/>
  <c r="H47" i="10"/>
  <c r="G47" i="10"/>
  <c r="F47" i="10"/>
  <c r="E47" i="10"/>
  <c r="D47" i="10"/>
  <c r="C47" i="10"/>
  <c r="L46" i="10"/>
  <c r="L45" i="10"/>
  <c r="L44" i="10"/>
  <c r="L43" i="10"/>
  <c r="L42" i="10"/>
  <c r="N40" i="10"/>
  <c r="M40" i="10"/>
  <c r="K40" i="10"/>
  <c r="J40" i="10"/>
  <c r="I40" i="10"/>
  <c r="H40" i="10"/>
  <c r="G40" i="10"/>
  <c r="F40" i="10"/>
  <c r="E40" i="10"/>
  <c r="D40" i="10"/>
  <c r="C40" i="10"/>
  <c r="L39" i="10"/>
  <c r="L38" i="10"/>
  <c r="L37" i="10"/>
  <c r="L36" i="10"/>
  <c r="L35" i="10"/>
  <c r="N33" i="10"/>
  <c r="M33" i="10"/>
  <c r="K33" i="10"/>
  <c r="K49" i="10" s="1"/>
  <c r="J33" i="10"/>
  <c r="I33" i="10"/>
  <c r="H33" i="10"/>
  <c r="G33" i="10"/>
  <c r="F33" i="10"/>
  <c r="E33" i="10"/>
  <c r="D33" i="10"/>
  <c r="C33" i="10"/>
  <c r="L32" i="10"/>
  <c r="L31" i="10"/>
  <c r="L30" i="10"/>
  <c r="L29" i="10"/>
  <c r="L28" i="10"/>
  <c r="N26" i="10"/>
  <c r="M26" i="10"/>
  <c r="K26" i="10"/>
  <c r="J26" i="10"/>
  <c r="I26" i="10"/>
  <c r="H26" i="10"/>
  <c r="G26" i="10"/>
  <c r="F26" i="10"/>
  <c r="E26" i="10"/>
  <c r="D26" i="10"/>
  <c r="C26" i="10"/>
  <c r="L25" i="10"/>
  <c r="L24" i="10"/>
  <c r="L23" i="10"/>
  <c r="L22" i="10"/>
  <c r="L21" i="10"/>
  <c r="N19" i="10"/>
  <c r="M19" i="10"/>
  <c r="M49" i="10" s="1"/>
  <c r="K19" i="10"/>
  <c r="J19" i="10"/>
  <c r="J49" i="10" s="1"/>
  <c r="I19" i="10"/>
  <c r="H19" i="10"/>
  <c r="G19" i="10"/>
  <c r="F19" i="10"/>
  <c r="E19" i="10"/>
  <c r="D19" i="10"/>
  <c r="C19" i="10"/>
  <c r="L18" i="10"/>
  <c r="L17" i="10"/>
  <c r="L16" i="10"/>
  <c r="L15" i="10"/>
  <c r="L14" i="10"/>
  <c r="L8" i="10"/>
  <c r="L9" i="10"/>
  <c r="L10" i="10"/>
  <c r="L11" i="10"/>
  <c r="L7" i="10"/>
  <c r="G33" i="3"/>
  <c r="F33" i="3"/>
  <c r="E33" i="3"/>
  <c r="D33" i="3"/>
  <c r="H32" i="3"/>
  <c r="H31" i="3"/>
  <c r="H30" i="3"/>
  <c r="H29" i="3"/>
  <c r="H28" i="3"/>
  <c r="H33" i="3" s="1"/>
  <c r="H27" i="3"/>
  <c r="G27" i="3"/>
  <c r="F27" i="3"/>
  <c r="E27" i="3"/>
  <c r="D27" i="3"/>
  <c r="H26" i="3"/>
  <c r="H25" i="3"/>
  <c r="H24" i="3"/>
  <c r="H23" i="3"/>
  <c r="H22" i="3"/>
  <c r="G21" i="3"/>
  <c r="F21" i="3"/>
  <c r="E21" i="3"/>
  <c r="D21" i="3"/>
  <c r="H20" i="3"/>
  <c r="H19" i="3"/>
  <c r="H18" i="3"/>
  <c r="H17" i="3"/>
  <c r="H16" i="3"/>
  <c r="H21" i="3" s="1"/>
  <c r="H15" i="3"/>
  <c r="G15" i="3"/>
  <c r="F15" i="3"/>
  <c r="E15" i="3"/>
  <c r="D15" i="3"/>
  <c r="H14" i="3"/>
  <c r="H13" i="3"/>
  <c r="H12" i="3"/>
  <c r="H11" i="3"/>
  <c r="H10" i="3"/>
  <c r="H5" i="3"/>
  <c r="H6" i="3"/>
  <c r="H7" i="3"/>
  <c r="H8" i="3"/>
  <c r="H4" i="3"/>
  <c r="H36" i="2"/>
  <c r="O35" i="2"/>
  <c r="N35" i="2"/>
  <c r="M35" i="2"/>
  <c r="L35" i="2"/>
  <c r="K35" i="2"/>
  <c r="J35" i="2"/>
  <c r="H35" i="2"/>
  <c r="G35" i="2"/>
  <c r="F35" i="2"/>
  <c r="P34" i="2"/>
  <c r="I34" i="2"/>
  <c r="P33" i="2"/>
  <c r="I33" i="2"/>
  <c r="P32" i="2"/>
  <c r="I32" i="2"/>
  <c r="P31" i="2"/>
  <c r="I31" i="2"/>
  <c r="P30" i="2"/>
  <c r="I30" i="2"/>
  <c r="O29" i="2"/>
  <c r="N29" i="2"/>
  <c r="N36" i="2" s="1"/>
  <c r="M29" i="2"/>
  <c r="M36" i="2" s="1"/>
  <c r="L29" i="2"/>
  <c r="L36" i="2" s="1"/>
  <c r="K29" i="2"/>
  <c r="K36" i="2" s="1"/>
  <c r="J29" i="2"/>
  <c r="J36" i="2" s="1"/>
  <c r="H29" i="2"/>
  <c r="G29" i="2"/>
  <c r="G36" i="2" s="1"/>
  <c r="F29" i="2"/>
  <c r="P28" i="2"/>
  <c r="I28" i="2"/>
  <c r="P27" i="2"/>
  <c r="I27" i="2"/>
  <c r="P26" i="2"/>
  <c r="I26" i="2"/>
  <c r="P25" i="2"/>
  <c r="I25" i="2"/>
  <c r="P24" i="2"/>
  <c r="I24" i="2"/>
  <c r="O23" i="2"/>
  <c r="O36" i="2" s="1"/>
  <c r="N23" i="2"/>
  <c r="M23" i="2"/>
  <c r="L23" i="2"/>
  <c r="K23" i="2"/>
  <c r="J23" i="2"/>
  <c r="H23" i="2"/>
  <c r="G23" i="2"/>
  <c r="F23" i="2"/>
  <c r="P22" i="2"/>
  <c r="I22" i="2"/>
  <c r="P21" i="2"/>
  <c r="I21" i="2"/>
  <c r="P20" i="2"/>
  <c r="I20" i="2"/>
  <c r="P19" i="2"/>
  <c r="I19" i="2"/>
  <c r="P18" i="2"/>
  <c r="I18" i="2"/>
  <c r="O17" i="2"/>
  <c r="N17" i="2"/>
  <c r="M17" i="2"/>
  <c r="L17" i="2"/>
  <c r="K17" i="2"/>
  <c r="J17" i="2"/>
  <c r="H17" i="2"/>
  <c r="G17" i="2"/>
  <c r="F17" i="2"/>
  <c r="P16" i="2"/>
  <c r="I16" i="2"/>
  <c r="P15" i="2"/>
  <c r="I15" i="2"/>
  <c r="P14" i="2"/>
  <c r="I14" i="2"/>
  <c r="P13" i="2"/>
  <c r="I13" i="2"/>
  <c r="I17" i="2" s="1"/>
  <c r="P12" i="2"/>
  <c r="I12" i="2"/>
  <c r="P7" i="2"/>
  <c r="P8" i="2"/>
  <c r="P9" i="2"/>
  <c r="P10" i="2"/>
  <c r="P6" i="2"/>
  <c r="I7" i="2"/>
  <c r="I8" i="2"/>
  <c r="I9" i="2"/>
  <c r="I10" i="2"/>
  <c r="I6" i="2"/>
  <c r="G11" i="2"/>
  <c r="H11" i="2"/>
  <c r="J11" i="2"/>
  <c r="K11" i="2"/>
  <c r="L11" i="2"/>
  <c r="M11" i="2"/>
  <c r="N11" i="2"/>
  <c r="O11" i="2"/>
  <c r="E24" i="23"/>
  <c r="E23" i="23"/>
  <c r="E22" i="23"/>
  <c r="P5" i="20"/>
  <c r="J5" i="20"/>
  <c r="E9" i="3"/>
  <c r="F9" i="3"/>
  <c r="G9" i="3"/>
  <c r="D9" i="3"/>
  <c r="C15" i="23"/>
  <c r="C16" i="23"/>
  <c r="C14" i="23"/>
  <c r="D12" i="10"/>
  <c r="D49" i="10" s="1"/>
  <c r="E12" i="10"/>
  <c r="E49" i="10" s="1"/>
  <c r="F12" i="10"/>
  <c r="F49" i="10" s="1"/>
  <c r="G12" i="10"/>
  <c r="G49" i="10" s="1"/>
  <c r="H12" i="10"/>
  <c r="H49" i="10" s="1"/>
  <c r="I12" i="10"/>
  <c r="J12" i="10"/>
  <c r="K12" i="10"/>
  <c r="M12" i="10"/>
  <c r="N12" i="10"/>
  <c r="P17" i="2" l="1"/>
  <c r="I23" i="2"/>
  <c r="L40" i="10"/>
  <c r="E34" i="3"/>
  <c r="L19" i="10"/>
  <c r="P29" i="2"/>
  <c r="I35" i="2"/>
  <c r="L26" i="10"/>
  <c r="L47" i="10"/>
  <c r="P35" i="2"/>
  <c r="L33" i="10"/>
  <c r="P23" i="2"/>
  <c r="I29" i="2"/>
  <c r="T12" i="10"/>
  <c r="T49" i="10" s="1"/>
  <c r="D34" i="3"/>
  <c r="G34" i="3"/>
  <c r="F34" i="3"/>
  <c r="H9" i="3"/>
  <c r="H34" i="3" s="1"/>
  <c r="P11" i="2"/>
  <c r="I11" i="2"/>
  <c r="D10" i="22"/>
  <c r="E10" i="22"/>
  <c r="F10" i="22"/>
  <c r="G10" i="22"/>
  <c r="I10" i="22"/>
  <c r="J10" i="22"/>
  <c r="K10" i="22"/>
  <c r="L10" i="22"/>
  <c r="M10" i="22"/>
  <c r="P10" i="22"/>
  <c r="C10" i="22"/>
  <c r="H10" i="22" s="1"/>
  <c r="H4" i="22"/>
  <c r="D11" i="21"/>
  <c r="E11" i="21"/>
  <c r="F11" i="21"/>
  <c r="G11" i="21"/>
  <c r="H11" i="21"/>
  <c r="I11" i="21"/>
  <c r="K11" i="21"/>
  <c r="L11" i="21"/>
  <c r="M11" i="21"/>
  <c r="N11" i="21"/>
  <c r="O11" i="21"/>
  <c r="P11" i="21"/>
  <c r="C11" i="21"/>
  <c r="Q5" i="21"/>
  <c r="J5" i="21"/>
  <c r="D11" i="20"/>
  <c r="E11" i="20"/>
  <c r="F11" i="20"/>
  <c r="G11" i="20"/>
  <c r="H11" i="20"/>
  <c r="I11" i="20"/>
  <c r="K11" i="20"/>
  <c r="L11" i="20"/>
  <c r="M11" i="20"/>
  <c r="N11" i="20"/>
  <c r="O11" i="20"/>
  <c r="C11" i="20"/>
  <c r="C12" i="10"/>
  <c r="C49" i="10" s="1"/>
  <c r="D32" i="9"/>
  <c r="E32" i="9"/>
  <c r="G32" i="9"/>
  <c r="H32" i="9"/>
  <c r="D72" i="5"/>
  <c r="I36" i="2" l="1"/>
  <c r="P36" i="2"/>
  <c r="L12" i="10"/>
  <c r="L49" i="10" s="1"/>
  <c r="J11" i="21"/>
  <c r="S11" i="21"/>
  <c r="R11" i="21"/>
  <c r="Q11" i="21"/>
  <c r="J11" i="20"/>
  <c r="P11" i="20"/>
  <c r="I25" i="9"/>
  <c r="I26" i="9"/>
  <c r="I27" i="9"/>
  <c r="I28" i="9"/>
  <c r="I29" i="9"/>
  <c r="I30" i="9"/>
  <c r="I31" i="9"/>
  <c r="I24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3" i="9"/>
  <c r="F4" i="9"/>
  <c r="J4" i="9" s="1"/>
  <c r="F5" i="9"/>
  <c r="F6" i="9"/>
  <c r="F7" i="9"/>
  <c r="F8" i="9"/>
  <c r="F9" i="9"/>
  <c r="F10" i="9"/>
  <c r="F11" i="9"/>
  <c r="F12" i="9"/>
  <c r="J12" i="9" s="1"/>
  <c r="F13" i="9"/>
  <c r="F14" i="9"/>
  <c r="F15" i="9"/>
  <c r="F16" i="9"/>
  <c r="J16" i="9" s="1"/>
  <c r="F17" i="9"/>
  <c r="F18" i="9"/>
  <c r="F19" i="9"/>
  <c r="F20" i="9"/>
  <c r="F21" i="9"/>
  <c r="F22" i="9"/>
  <c r="F23" i="9"/>
  <c r="F3" i="9"/>
  <c r="L13" i="8"/>
  <c r="D8" i="8"/>
  <c r="H3" i="8"/>
  <c r="L72" i="5"/>
  <c r="K72" i="5"/>
  <c r="G72" i="5"/>
  <c r="F72" i="5"/>
  <c r="I18" i="5"/>
  <c r="H18" i="5"/>
  <c r="J18" i="5" s="1"/>
  <c r="I16" i="5"/>
  <c r="H16" i="5"/>
  <c r="J16" i="5" s="1"/>
  <c r="H17" i="5"/>
  <c r="I17" i="5"/>
  <c r="I71" i="5"/>
  <c r="I51" i="5"/>
  <c r="J26" i="5"/>
  <c r="J21" i="5"/>
  <c r="J20" i="5"/>
  <c r="J19" i="5"/>
  <c r="J15" i="5"/>
  <c r="J14" i="5"/>
  <c r="J13" i="5"/>
  <c r="J58" i="5"/>
  <c r="J57" i="5"/>
  <c r="J12" i="5"/>
  <c r="J11" i="5"/>
  <c r="J10" i="5"/>
  <c r="J9" i="5"/>
  <c r="J8" i="5"/>
  <c r="J7" i="5"/>
  <c r="J6" i="5"/>
  <c r="J5" i="5"/>
  <c r="J71" i="5"/>
  <c r="J70" i="5"/>
  <c r="J69" i="5"/>
  <c r="J68" i="5"/>
  <c r="J67" i="5"/>
  <c r="J66" i="5"/>
  <c r="J65" i="5"/>
  <c r="J64" i="5"/>
  <c r="J4" i="5"/>
  <c r="J3" i="5"/>
  <c r="J55" i="5"/>
  <c r="J54" i="5"/>
  <c r="J53" i="5"/>
  <c r="J52" i="5"/>
  <c r="J63" i="5"/>
  <c r="J50" i="5"/>
  <c r="J49" i="5"/>
  <c r="J48" i="5"/>
  <c r="J47" i="5"/>
  <c r="J46" i="5"/>
  <c r="J45" i="5"/>
  <c r="J44" i="5"/>
  <c r="J43" i="5"/>
  <c r="J42" i="5"/>
  <c r="J41" i="5"/>
  <c r="J40" i="5"/>
  <c r="J62" i="5"/>
  <c r="J61" i="5"/>
  <c r="J60" i="5"/>
  <c r="J59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5" i="5"/>
  <c r="J24" i="5"/>
  <c r="J23" i="5"/>
  <c r="H22" i="5"/>
  <c r="J22" i="5" s="1"/>
  <c r="H56" i="5"/>
  <c r="J56" i="5" s="1"/>
  <c r="E72" i="5"/>
  <c r="E35" i="4"/>
  <c r="D35" i="4"/>
  <c r="J17" i="5" l="1"/>
  <c r="J20" i="9"/>
  <c r="F32" i="9"/>
  <c r="J8" i="9"/>
  <c r="I32" i="9"/>
  <c r="I72" i="5"/>
  <c r="J51" i="5"/>
  <c r="J72" i="5" s="1"/>
  <c r="H72" i="5"/>
  <c r="J3" i="9"/>
  <c r="J23" i="9"/>
  <c r="J19" i="9"/>
  <c r="J15" i="9"/>
  <c r="J11" i="9"/>
  <c r="J7" i="9"/>
  <c r="J21" i="9"/>
  <c r="J17" i="9"/>
  <c r="J13" i="9"/>
  <c r="J9" i="9"/>
  <c r="J5" i="9"/>
  <c r="J22" i="9"/>
  <c r="J18" i="9"/>
  <c r="J14" i="9"/>
  <c r="J10" i="9"/>
  <c r="J6" i="9"/>
  <c r="J32" i="9" l="1"/>
  <c r="F11" i="2"/>
  <c r="F36" i="2" s="1"/>
  <c r="N10" i="22" l="1"/>
  <c r="O10" i="22" s="1"/>
  <c r="O4" i="22"/>
</calcChain>
</file>

<file path=xl/sharedStrings.xml><?xml version="1.0" encoding="utf-8"?>
<sst xmlns="http://schemas.openxmlformats.org/spreadsheetml/2006/main" count="662" uniqueCount="355">
  <si>
    <t>SL.NO</t>
  </si>
  <si>
    <t>MANDAL CODE</t>
  </si>
  <si>
    <t>DIST CODE</t>
  </si>
  <si>
    <t>MANDAL NAME</t>
  </si>
  <si>
    <t>UDISE CODE</t>
  </si>
  <si>
    <t>SCHOOL NAME</t>
  </si>
  <si>
    <t>SECRETARAIAT CODE</t>
  </si>
  <si>
    <t>PANCHAYAT CODE</t>
  </si>
  <si>
    <t>AWC COLOCATED</t>
  </si>
  <si>
    <t xml:space="preserve">AWC ADJACENT </t>
  </si>
  <si>
    <t>AWC SATILITE</t>
  </si>
  <si>
    <t>GMCB MPL PS AMBEDKAR STATUE</t>
  </si>
  <si>
    <t>MPL HS RADHAM TEMPLE</t>
  </si>
  <si>
    <t>MPL SSVV GOLAPUNTHA</t>
  </si>
  <si>
    <t>MPPPS PATHAPETA D KESAVARAM</t>
  </si>
  <si>
    <t>MPPS CHINADWARAPUDI</t>
  </si>
  <si>
    <t>MPPS DWARAPUDI</t>
  </si>
  <si>
    <t>MPPS KP TAPESWARAM</t>
  </si>
  <si>
    <t>MPPS LAKULU TAPESWARAM</t>
  </si>
  <si>
    <t>MPPS LRP IPPANAPADU</t>
  </si>
  <si>
    <t>MPPS MERNIPADU</t>
  </si>
  <si>
    <t>MPPS N0.1 ARTHAMURU</t>
  </si>
  <si>
    <t>MPPS N0.2 ARTHAMURU</t>
  </si>
  <si>
    <t>MPPS N0.3 PALATHODU</t>
  </si>
  <si>
    <t>MPPS NO.1 IPPANAPADU</t>
  </si>
  <si>
    <t>MPPS NO.1 KESAVARAM</t>
  </si>
  <si>
    <t>MPPS NO.1 PALATHODU</t>
  </si>
  <si>
    <t>MPPS NO.1 PEKETIPAKALU</t>
  </si>
  <si>
    <t>MPPS NO.1 VELAGATHODU</t>
  </si>
  <si>
    <t>MPPS NO.1 VEMULAPALLI</t>
  </si>
  <si>
    <t>MPPS NO.1 Y SEETHANAGARAM</t>
  </si>
  <si>
    <t>MPPS NO.1 YEDITHA</t>
  </si>
  <si>
    <t>MPPS NO.1 Z MEDAPADU</t>
  </si>
  <si>
    <t>MPPS NO.2 KESAVARAM</t>
  </si>
  <si>
    <t>MPPS NO.2 IPPANAPADU</t>
  </si>
  <si>
    <t>MPPS NO.2 PALATHODU</t>
  </si>
  <si>
    <t>MPPS NO.2 PEKETIPAKALU</t>
  </si>
  <si>
    <t>MPPS NO.2 VEMULAPALLI</t>
  </si>
  <si>
    <t>MPPS NO.2 Y SEETHANAGARAM</t>
  </si>
  <si>
    <t>MPPS NO.2 YEDITHA</t>
  </si>
  <si>
    <t>MPPS NO.2 Z MEDAPADU</t>
  </si>
  <si>
    <t>MPPS NO.3 ARTHAMURU</t>
  </si>
  <si>
    <t>MPPS NO.3 VEMULAPALLI</t>
  </si>
  <si>
    <t>MPPS NO.3 YEDITHA</t>
  </si>
  <si>
    <t>MPPS NO.4 VEMULAPALLI</t>
  </si>
  <si>
    <t>MPPS NO.5 VEMULAPALLI</t>
  </si>
  <si>
    <t>MPPS NO.6 VEMULAPALLI</t>
  </si>
  <si>
    <t>MPPS PN MAREDUBAKA</t>
  </si>
  <si>
    <t>MPPS RS TAPESWARAM</t>
  </si>
  <si>
    <t>MPPS SSC TAPESWARAM</t>
  </si>
  <si>
    <t>MPPS Y KOTHUR</t>
  </si>
  <si>
    <t>MPPS Y SAVARAM</t>
  </si>
  <si>
    <t>MPPS YSRC VEMULAPALLI</t>
  </si>
  <si>
    <t>MPUPS MAREDUBAKA</t>
  </si>
  <si>
    <t>S.S.V.V. MPL HS MANDAPETA</t>
  </si>
  <si>
    <t>SB MPL UPS MANDAPETA</t>
  </si>
  <si>
    <t>SG MPL HS ANKASANI CHERUVU</t>
  </si>
  <si>
    <t>SG MPL PS ANKASANI CHERUVU</t>
  </si>
  <si>
    <t>SJ MPL PS RAVULAPETA</t>
  </si>
  <si>
    <t>SLB MPL PS GANDHI NAGAR STREET</t>
  </si>
  <si>
    <t>SN MPL PS VEERABHADRA NAGAR</t>
  </si>
  <si>
    <t>SP MPL PS KONDAPALLIVARI STREET</t>
  </si>
  <si>
    <t>SP MPL PS SAIDILPETA</t>
  </si>
  <si>
    <t>SRH MPL UPS TARAVANIPETA</t>
  </si>
  <si>
    <t>SRI POTTI SRIRAMULU MPL PS</t>
  </si>
  <si>
    <t>SS MPL PS GOLLAPUNTHA</t>
  </si>
  <si>
    <t>SSVV MPL PS CHAKALI CHERUVU</t>
  </si>
  <si>
    <t>SV MPL PS SANKAVARI STREET</t>
  </si>
  <si>
    <t>SVSR Government High School MANDAPETA</t>
  </si>
  <si>
    <t>SVVSSC MPL PS MEDHARPETA</t>
  </si>
  <si>
    <t>ZPHS ARTHAMURU</t>
  </si>
  <si>
    <t>ZPHS G DWARAPUDI</t>
  </si>
  <si>
    <t>ZPHS G MANDAPETA</t>
  </si>
  <si>
    <t>ZPHS KESAVARAM</t>
  </si>
  <si>
    <t>ZPHS TAPESWARAM</t>
  </si>
  <si>
    <t>ZPHS VELAGATHODU</t>
  </si>
  <si>
    <t>ZPHS YEDITHA</t>
  </si>
  <si>
    <t>ZPP BOYS HIGH SCHOOL DWARAPUDI</t>
  </si>
  <si>
    <t>MPPS NO.2 VELAGATHODU</t>
  </si>
  <si>
    <t>SPECIAL AIDED UPS SCHOOL TARAVANIPETA</t>
  </si>
  <si>
    <t>BEFORE 117</t>
  </si>
  <si>
    <t>NAME OF THE MANDAL</t>
  </si>
  <si>
    <t>NAME OF THE CLUSTER</t>
  </si>
  <si>
    <t>NAME OF THE PANCHYAT</t>
  </si>
  <si>
    <t>PANCHYAT CODE</t>
  </si>
  <si>
    <t>NO.OF SCHOOLS</t>
  </si>
  <si>
    <t>PS</t>
  </si>
  <si>
    <t>UPS</t>
  </si>
  <si>
    <t>HS</t>
  </si>
  <si>
    <t>TOTAL</t>
  </si>
  <si>
    <t>FS</t>
  </si>
  <si>
    <t>PRE HS</t>
  </si>
  <si>
    <t>(3-10)</t>
  </si>
  <si>
    <t>ZPHS DWARAPUDI</t>
  </si>
  <si>
    <t>KESAVARAM</t>
  </si>
  <si>
    <t>DWARAPUDI</t>
  </si>
  <si>
    <t>Z.MEDAPADU</t>
  </si>
  <si>
    <t>VELAGATHODU</t>
  </si>
  <si>
    <t>PALATHODU</t>
  </si>
  <si>
    <t>IPPANAPADU</t>
  </si>
  <si>
    <t>TAPESWARAM</t>
  </si>
  <si>
    <t>ARTHAMURU</t>
  </si>
  <si>
    <t>YEDITHA</t>
  </si>
  <si>
    <t>Cluster Name</t>
  </si>
  <si>
    <t>Panchayat Name</t>
  </si>
  <si>
    <t>No. of Habitations</t>
  </si>
  <si>
    <t>No. of AWCs</t>
  </si>
  <si>
    <t>Satellite</t>
  </si>
  <si>
    <t>Collocated</t>
  </si>
  <si>
    <t>Adjacent</t>
  </si>
  <si>
    <t>Total</t>
  </si>
  <si>
    <t>GRAND TOTAL</t>
  </si>
  <si>
    <t>SVSR GHS MANDAPETA</t>
  </si>
  <si>
    <t>Mapped Primary School</t>
  </si>
  <si>
    <t>Classes III-V Mapped to Nearest High School</t>
  </si>
  <si>
    <t>U-DISE Code</t>
  </si>
  <si>
    <t>Primary School</t>
  </si>
  <si>
    <t>Enrollment Before Mapping</t>
  </si>
  <si>
    <t>(I-V)</t>
  </si>
  <si>
    <t>Present Enrollment</t>
  </si>
  <si>
    <t>(I-II)</t>
  </si>
  <si>
    <t>NAME OF THE HIGH SCHOOL/UP SCHOOL</t>
  </si>
  <si>
    <t>CATG</t>
  </si>
  <si>
    <t>Distance from PS to HS</t>
  </si>
  <si>
    <t>MPPS N0.3 ARTHAMURU</t>
  </si>
  <si>
    <t>GMC MPL PS</t>
  </si>
  <si>
    <t>No of Habitations</t>
  </si>
  <si>
    <t>VI-VIII/ VI-X</t>
  </si>
  <si>
    <t xml:space="preserve">PRESENT NO.OF TEACHERS </t>
  </si>
  <si>
    <t>PROPOSED TEACHERS</t>
  </si>
  <si>
    <t>NO OF SCHOOL</t>
  </si>
  <si>
    <t>ENROLLMENT</t>
  </si>
  <si>
    <t>MAREDUBAKA</t>
  </si>
  <si>
    <t>MERNIAPADU</t>
  </si>
  <si>
    <t>Y.S.NAGARAM</t>
  </si>
  <si>
    <t>MANDAPETA(U)</t>
  </si>
  <si>
    <t>UPGRADE AS HS</t>
  </si>
  <si>
    <t>SL NO</t>
  </si>
  <si>
    <t>SATELLITE</t>
  </si>
  <si>
    <t>FOUNDATION</t>
  </si>
  <si>
    <t>FOUNDATION +</t>
  </si>
  <si>
    <t>HS +</t>
  </si>
  <si>
    <t>SCHOOLS (117)</t>
  </si>
  <si>
    <t>SCHOOL (ALTERNATE TO 117)</t>
  </si>
  <si>
    <t>BASIC PRIMARY MODEL PRIMARY</t>
  </si>
  <si>
    <t xml:space="preserve">FOUNDATION + </t>
  </si>
  <si>
    <t>PRE HS (UP)</t>
  </si>
  <si>
    <t>SGT</t>
  </si>
  <si>
    <t>SA</t>
  </si>
  <si>
    <t>HS+</t>
  </si>
  <si>
    <t>TEACHERS (117)</t>
  </si>
  <si>
    <t>BASIC PRIMARY</t>
  </si>
  <si>
    <t>MODEL PRIMARY</t>
  </si>
  <si>
    <t>SURPLUS / DEFICIT</t>
  </si>
  <si>
    <t>TEACHERS (ALTERNATE TO 117)</t>
  </si>
  <si>
    <t>SGT SURPLUS 10 _ SA DEFICIT 17</t>
  </si>
  <si>
    <t>S.NO</t>
  </si>
  <si>
    <t>Students  (117)</t>
  </si>
  <si>
    <t>Students  (Alternate to 117)</t>
  </si>
  <si>
    <t>Foundation</t>
  </si>
  <si>
    <t>Foundation +</t>
  </si>
  <si>
    <t>Pre HS</t>
  </si>
  <si>
    <t>Req. Transport</t>
  </si>
  <si>
    <t>Basic Primary</t>
  </si>
  <si>
    <t>Model Primary</t>
  </si>
  <si>
    <t>MANDAPETA MANDAL SCHOOLS INFORMATION -117 &amp; ALTERNATE 117</t>
  </si>
  <si>
    <t>TYPE OF SCHOOL</t>
  </si>
  <si>
    <t xml:space="preserve">PRESENT NO.OF SGT TEACHERS </t>
  </si>
  <si>
    <t>PROPOSED SGT  TEACHERS</t>
  </si>
  <si>
    <t>SGTs SURPLUS</t>
  </si>
  <si>
    <t xml:space="preserve">PRESENT NO.OF SA TEACHERS </t>
  </si>
  <si>
    <t>PROPOSED SA  TEACHERS</t>
  </si>
  <si>
    <t>SAs SURPLUS</t>
  </si>
  <si>
    <t>TOTAL SURPLUS</t>
  </si>
  <si>
    <t>GRAND TOTAL</t>
  </si>
  <si>
    <t>Sl. No.</t>
  </si>
  <si>
    <t>Remarks/ Proposed as MPS/ Upgrade as HS &amp; MPS/ Downgrade as PS/MPS</t>
  </si>
  <si>
    <t>I-II/ 
I-V</t>
  </si>
  <si>
    <t>No. of Schools</t>
  </si>
  <si>
    <t>Enrolment</t>
  </si>
  <si>
    <t>Existing SGT/MTS Sanctioned Posts</t>
  </si>
  <si>
    <t>Proposed  SGT Posts</t>
  </si>
  <si>
    <t>1 &amp; 2</t>
  </si>
  <si>
    <t>1 to 5</t>
  </si>
  <si>
    <t>3 to 5</t>
  </si>
  <si>
    <t>6 to 8</t>
  </si>
  <si>
    <t>6 to 10</t>
  </si>
  <si>
    <t>Remarks/Proposed as MPS/ Upgrade as HS &amp; MPS/ Downgrade as PS/MPS</t>
  </si>
  <si>
    <t>Enrollment</t>
  </si>
  <si>
    <t>I-II</t>
  </si>
  <si>
    <t>III-V</t>
  </si>
  <si>
    <t>No. of Class Rooms Available</t>
  </si>
  <si>
    <t>Schools  (117)</t>
  </si>
  <si>
    <t>Schools (Alternate to 117)</t>
  </si>
  <si>
    <t xml:space="preserve"> (PP1 to Class II)</t>
  </si>
  <si>
    <t xml:space="preserve"> (PP1 to Class V)</t>
  </si>
  <si>
    <t xml:space="preserve"> (6-10)</t>
  </si>
  <si>
    <t>(6-12)</t>
  </si>
  <si>
    <t>(PP1-V/ I-V)</t>
  </si>
  <si>
    <t>(PP1 -V /I-V)</t>
  </si>
  <si>
    <t>(6-10)</t>
  </si>
  <si>
    <t>Cluster Name </t>
  </si>
  <si>
    <t>Teachers  (117)</t>
  </si>
  <si>
    <t>Teachers  (Alternate to 117)</t>
  </si>
  <si>
    <t>Pre HS (UP)</t>
  </si>
  <si>
    <t>HS &amp; HS+</t>
  </si>
  <si>
    <r>
      <t>Surplus (+)</t>
    </r>
    <r>
      <rPr>
        <b/>
        <sz val="11"/>
        <color rgb="FFFF0000"/>
        <rFont val="Cambria"/>
        <family val="1"/>
      </rPr>
      <t xml:space="preserve"> / Deficit (-)</t>
    </r>
  </si>
  <si>
    <t>S.No</t>
  </si>
  <si>
    <t>Pre HS 
(3-7/8)</t>
  </si>
  <si>
    <t xml:space="preserve">UDISE CODE </t>
  </si>
  <si>
    <t xml:space="preserve">SCHOOL NAME </t>
  </si>
  <si>
    <t xml:space="preserve">Enrollment </t>
  </si>
  <si>
    <t xml:space="preserve">Justification Remarks </t>
  </si>
  <si>
    <t xml:space="preserve">I-II </t>
  </si>
  <si>
    <t xml:space="preserve">III-V </t>
  </si>
  <si>
    <t xml:space="preserve">Total 
(I-V) </t>
  </si>
  <si>
    <t xml:space="preserve">Geographical Area ( In Sq.Kms) </t>
  </si>
  <si>
    <t xml:space="preserve">Education Profile 
(Source: U-DISE 2024-25)   </t>
  </si>
  <si>
    <r>
      <t>Sl. No.</t>
    </r>
    <r>
      <rPr>
        <sz val="16"/>
        <color rgb="FF000000"/>
        <rFont val="Cambria"/>
      </rPr>
      <t xml:space="preserve"> </t>
    </r>
  </si>
  <si>
    <r>
      <t>Category of the School</t>
    </r>
    <r>
      <rPr>
        <sz val="16"/>
        <color rgb="FF000000"/>
        <rFont val="Cambria"/>
      </rPr>
      <t xml:space="preserve"> </t>
    </r>
  </si>
  <si>
    <r>
      <t>No.of Schools</t>
    </r>
    <r>
      <rPr>
        <sz val="16"/>
        <color rgb="FF000000"/>
        <rFont val="Cambria"/>
      </rPr>
      <t xml:space="preserve"> </t>
    </r>
  </si>
  <si>
    <t xml:space="preserve">Primary Schools </t>
  </si>
  <si>
    <t xml:space="preserve">Upper Primary Schools </t>
  </si>
  <si>
    <t xml:space="preserve">1-7 or 8 </t>
  </si>
  <si>
    <t xml:space="preserve">High Schools </t>
  </si>
  <si>
    <t xml:space="preserve">Total </t>
  </si>
  <si>
    <t xml:space="preserve">Classes From - To </t>
  </si>
  <si>
    <t xml:space="preserve">SCHOOLS AS PER NEP 2020 </t>
  </si>
  <si>
    <t xml:space="preserve">SCHOOLS DETAILS </t>
  </si>
  <si>
    <r>
      <t>Sl. No.</t>
    </r>
    <r>
      <rPr>
        <sz val="16"/>
        <color rgb="FF000000"/>
        <rFont val="Cambria"/>
        <family val="1"/>
      </rPr>
      <t xml:space="preserve"> </t>
    </r>
  </si>
  <si>
    <r>
      <t>Category of the School</t>
    </r>
    <r>
      <rPr>
        <sz val="16"/>
        <color rgb="FF000000"/>
        <rFont val="Cambria"/>
        <family val="1"/>
      </rPr>
      <t xml:space="preserve"> </t>
    </r>
  </si>
  <si>
    <r>
      <t>Classes</t>
    </r>
    <r>
      <rPr>
        <sz val="16"/>
        <color rgb="FF000000"/>
        <rFont val="Cambria"/>
        <family val="1"/>
      </rPr>
      <t xml:space="preserve"> </t>
    </r>
  </si>
  <si>
    <r>
      <t>From - To</t>
    </r>
    <r>
      <rPr>
        <sz val="16"/>
        <color rgb="FF000000"/>
        <rFont val="Cambria"/>
        <family val="1"/>
      </rPr>
      <t xml:space="preserve"> </t>
    </r>
  </si>
  <si>
    <r>
      <t>No.of Schools</t>
    </r>
    <r>
      <rPr>
        <sz val="16"/>
        <color rgb="FF000000"/>
        <rFont val="Cambria"/>
        <family val="1"/>
      </rPr>
      <t xml:space="preserve"> </t>
    </r>
  </si>
  <si>
    <t xml:space="preserve">Foundation Schools </t>
  </si>
  <si>
    <t xml:space="preserve">1 to 2 </t>
  </si>
  <si>
    <t xml:space="preserve">Foundation Plus Schools </t>
  </si>
  <si>
    <t xml:space="preserve">1 to 5 </t>
  </si>
  <si>
    <t xml:space="preserve">Pre-High Schools </t>
  </si>
  <si>
    <t xml:space="preserve">3 to 7 or 8 </t>
  </si>
  <si>
    <t xml:space="preserve">High Schools-A  </t>
  </si>
  <si>
    <t xml:space="preserve">High Schools-B </t>
  </si>
  <si>
    <t xml:space="preserve">High School Plus </t>
  </si>
  <si>
    <t>Cluster wise,  Panchayat Wise Schools Information</t>
  </si>
  <si>
    <t>Cluster and Panchayat Wise AWCs Information</t>
  </si>
  <si>
    <t>List of Primary Schools Mapped with High Schools</t>
  </si>
  <si>
    <t xml:space="preserve">PROPOSED NEW PATTERN OF SCHOOLS </t>
  </si>
  <si>
    <r>
      <t>S. No</t>
    </r>
    <r>
      <rPr>
        <sz val="16"/>
        <color rgb="FF000000"/>
        <rFont val="Cambria"/>
        <family val="1"/>
      </rPr>
      <t xml:space="preserve"> </t>
    </r>
  </si>
  <si>
    <r>
      <t>Schools Structure in GO 117</t>
    </r>
    <r>
      <rPr>
        <sz val="16"/>
        <color rgb="FF000000"/>
        <rFont val="Cambria"/>
        <family val="1"/>
      </rPr>
      <t xml:space="preserve"> </t>
    </r>
  </si>
  <si>
    <r>
      <t>Proposed Schools Structure</t>
    </r>
    <r>
      <rPr>
        <sz val="16"/>
        <color rgb="FF000000"/>
        <rFont val="Cambria"/>
        <family val="1"/>
      </rPr>
      <t xml:space="preserve"> </t>
    </r>
  </si>
  <si>
    <t xml:space="preserve">Satellite Foundational Schools - PP1, PP2 </t>
  </si>
  <si>
    <t xml:space="preserve">Foundation Schools – PP1, PP2, Class 1, Class 2 </t>
  </si>
  <si>
    <t xml:space="preserve">Foundation Schools – PP1, PP2, Class 1 &amp; 2  </t>
  </si>
  <si>
    <t xml:space="preserve">Foundation Plus Schools - PP1, PP2, Class 1 to  5  </t>
  </si>
  <si>
    <t xml:space="preserve">Basic Primary Schools (PP1 to Class 5) </t>
  </si>
  <si>
    <t xml:space="preserve">Pre-High Schools - Class 3 to 7/8 </t>
  </si>
  <si>
    <t xml:space="preserve">Modal Primary Schools (PP1 to Class 5) </t>
  </si>
  <si>
    <t xml:space="preserve">High Schools - Classes 3 to 10.  </t>
  </si>
  <si>
    <t>High School (6-10)</t>
  </si>
  <si>
    <t xml:space="preserve">High School Plus - Classes 3 to 12 </t>
  </si>
  <si>
    <t>CLASSES</t>
  </si>
  <si>
    <t xml:space="preserve">Teachers to be allotted </t>
  </si>
  <si>
    <t>Remarks</t>
  </si>
  <si>
    <t>PP1,PP2, Class 1&amp;2</t>
  </si>
  <si>
    <t xml:space="preserve">BASIC PRIMARY SCHOOLS </t>
  </si>
  <si>
    <t>PP1,PP2, Class 1 TO 5</t>
  </si>
  <si>
    <t>HIGH SCHOOL</t>
  </si>
  <si>
    <t>As per Pattern</t>
  </si>
  <si>
    <r>
      <t xml:space="preserve">________________________________________ CLUSTER -  SCHOOLS INFORMATION </t>
    </r>
    <r>
      <rPr>
        <sz val="18"/>
        <color rgb="FF000000"/>
        <rFont val="Calibri"/>
        <family val="2"/>
      </rPr>
      <t xml:space="preserve"> </t>
    </r>
  </si>
  <si>
    <r>
      <t>a)</t>
    </r>
    <r>
      <rPr>
        <b/>
        <sz val="16"/>
        <color rgb="FFFF0000"/>
        <rFont val="Cambria"/>
        <family val="1"/>
      </rPr>
      <t xml:space="preserve">List of Schools in which Classes I-V needs to be continued </t>
    </r>
    <r>
      <rPr>
        <b/>
        <sz val="14"/>
        <color rgb="FFFF0000"/>
        <rFont val="Cambria"/>
        <family val="1"/>
      </rPr>
      <t>(Proposed as Basic Primary Schools (I-V)</t>
    </r>
    <r>
      <rPr>
        <sz val="16"/>
        <color rgb="FFFF0000"/>
        <rFont val="Calibri"/>
        <family val="2"/>
      </rPr>
      <t xml:space="preserve"> </t>
    </r>
  </si>
  <si>
    <t>Cluster Wise Proposed Model Primary Schools Information</t>
  </si>
  <si>
    <t>Schools Information</t>
  </si>
  <si>
    <t>Teachers Information</t>
  </si>
  <si>
    <t>Enrolment Information</t>
  </si>
  <si>
    <t>UDISE Code</t>
  </si>
  <si>
    <t>Cluster Code</t>
  </si>
  <si>
    <t>School Name</t>
  </si>
  <si>
    <t>Management</t>
  </si>
  <si>
    <t>Belongs to</t>
  </si>
  <si>
    <t>Distance to Near by</t>
  </si>
  <si>
    <t>High School</t>
  </si>
  <si>
    <t>Distance Matrix to Near by Primary / High School</t>
  </si>
  <si>
    <t>Department of School Education</t>
  </si>
  <si>
    <t xml:space="preserve">Andhra Pradesh </t>
  </si>
  <si>
    <t>Establishment of Model Primary Schools 
and 
Reapportionment of Teaching Staff</t>
  </si>
  <si>
    <t xml:space="preserve">Revenue Villages </t>
  </si>
  <si>
    <t xml:space="preserve">Habitations </t>
  </si>
  <si>
    <t xml:space="preserve">Grama Panchayats </t>
  </si>
  <si>
    <t xml:space="preserve">Grama Secretariats </t>
  </si>
  <si>
    <t xml:space="preserve">Population </t>
  </si>
  <si>
    <t xml:space="preserve">Male </t>
  </si>
  <si>
    <t xml:space="preserve">Female </t>
  </si>
  <si>
    <t xml:space="preserve">All </t>
  </si>
  <si>
    <t xml:space="preserve">SC </t>
  </si>
  <si>
    <t xml:space="preserve">ST </t>
  </si>
  <si>
    <t xml:space="preserve">Govt </t>
  </si>
  <si>
    <t xml:space="preserve">Pvt </t>
  </si>
  <si>
    <t xml:space="preserve">Schools </t>
  </si>
  <si>
    <t xml:space="preserve">Students </t>
  </si>
  <si>
    <t xml:space="preserve">Teachers </t>
  </si>
  <si>
    <t xml:space="preserve"> 6 to 10</t>
  </si>
  <si>
    <t xml:space="preserve"> 3 to10</t>
  </si>
  <si>
    <t xml:space="preserve"> 03 to 12</t>
  </si>
  <si>
    <t>FS
(1 &amp; 2)</t>
  </si>
  <si>
    <t>FPS
(1 to 5)</t>
  </si>
  <si>
    <t>PRE HS
(3 to 7 or 8 )</t>
  </si>
  <si>
    <t>HS-A
(3-10)</t>
  </si>
  <si>
    <t>HS -B
(6-10)</t>
  </si>
  <si>
    <t>HS +
(3 or 6-12)</t>
  </si>
  <si>
    <t>Satellite Foundational Schools - PP1, PP2 (Run by the W&amp;CW Department)</t>
  </si>
  <si>
    <t>FOUNDATIONAL SCHOOLS</t>
  </si>
  <si>
    <t>1 to 30 - 1 SGT
31 to 60 - 2 SGTs as per norms</t>
  </si>
  <si>
    <r>
      <t xml:space="preserve">MODEL PRIMARY SCHOOL </t>
    </r>
    <r>
      <rPr>
        <sz val="15"/>
        <color rgb="FFFF0000"/>
        <rFont val="Cambria"/>
        <family val="1"/>
      </rPr>
      <t xml:space="preserve"> </t>
    </r>
  </si>
  <si>
    <t>If enrollment is greater than 150, for every additional 30 students, one more SGT will be provided.</t>
  </si>
  <si>
    <t>1. School enrollment more than or equal to 60, one teacher per class i.e., minimum 5 teachers shall be provided
2. If enrollment is greater than 120, one Primary School Head Master post will be allotted.</t>
  </si>
  <si>
    <t>1 to 20 - 1 SGT
21 to 60 - 2 SGTs as per norms</t>
  </si>
  <si>
    <t>-</t>
  </si>
  <si>
    <t>Satellite Foundational Schools (PP1&amp;2)</t>
  </si>
  <si>
    <t>Foundational School</t>
  </si>
  <si>
    <t>Foundation School Plus</t>
  </si>
  <si>
    <t>Satellite Foundtional Schools
(PP1&amp;2)</t>
  </si>
  <si>
    <t>Foundational schools
(PP1 to Class II)</t>
  </si>
  <si>
    <t>Basic Primary School</t>
  </si>
  <si>
    <t>Model Primary School</t>
  </si>
  <si>
    <t xml:space="preserve"> 6-10</t>
  </si>
  <si>
    <t xml:space="preserve"> 1-5</t>
  </si>
  <si>
    <t>SCHOOL CATEGORY</t>
  </si>
  <si>
    <t>MANAGEMENT</t>
  </si>
  <si>
    <t>PANCHAYAT NAME</t>
  </si>
  <si>
    <t>NEW CLUSTER CODE</t>
  </si>
  <si>
    <t>NEW CLUSTER NAME</t>
  </si>
  <si>
    <t>NAME OF THE DISTRICT</t>
  </si>
  <si>
    <t xml:space="preserve">SECRETARAIAT NAME </t>
  </si>
  <si>
    <t>CONTACT NO OF HM</t>
  </si>
  <si>
    <t xml:space="preserve">NO.OF HABITATION COVERED </t>
  </si>
  <si>
    <t xml:space="preserve">SCHOOL LOCATION HABITATION </t>
  </si>
  <si>
    <t>SCHOOLS DETAILS AS PER NEW PATTERN</t>
  </si>
  <si>
    <t>NOTE : SCHOOL CODES &amp; NAMES ను UDISE+ DATA నుండి తీసుకొనవలెను</t>
  </si>
  <si>
    <t>1-Satellite Foundational Schools - PP1, PP2</t>
  </si>
  <si>
    <t xml:space="preserve">2-Foundation Schools – PP1, PP2, Class 1 &amp; 2  </t>
  </si>
  <si>
    <t xml:space="preserve">3-Basic Primary Schools (PP1 to Class 5) </t>
  </si>
  <si>
    <t>5-High School (6-10)</t>
  </si>
  <si>
    <t>6-Continue as UPS</t>
  </si>
  <si>
    <t>7-Upgrade to HS</t>
  </si>
  <si>
    <t>8-Downgrade to Model Primary School</t>
  </si>
  <si>
    <t>YES</t>
  </si>
  <si>
    <t>NO</t>
  </si>
  <si>
    <t xml:space="preserve">4-Model Primary Schools (PP1 to Class 5) </t>
  </si>
  <si>
    <t>9-Downgrade to Basic Primary School</t>
  </si>
  <si>
    <t>ROLL AS ON 31.12.2024</t>
  </si>
  <si>
    <t>STAFF PATTERN FOR NEW GUIDELINES</t>
  </si>
  <si>
    <t>SCHOOL PATTERN AS PER NEW GUIDELINES</t>
  </si>
  <si>
    <t>CHIMAKURTHI_MANDAL</t>
  </si>
  <si>
    <t>ONGOLE DIVISION</t>
  </si>
  <si>
    <t>PRAKASAM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</si>
</sst>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1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sz val="11"/>
      <color rgb="FFFF0000"/>
      <name val="Aptos Narrow"/>
      <family val="2"/>
      <scheme val="minor"/>
    </font>
    <font>
      <sz val="11"/>
      <color rgb="FFFF0000"/>
      <name val="Arial"/>
      <family val="2"/>
    </font>
    <font>
      <b/>
      <sz val="12"/>
      <color rgb="FF000000"/>
      <name val="Cambria"/>
      <family val="1"/>
    </font>
    <font>
      <sz val="12"/>
      <color rgb="FF000000"/>
      <name val="Cambria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2"/>
      <name val="Cambria"/>
      <family val="1"/>
    </font>
    <font>
      <b/>
      <sz val="11"/>
      <name val="Cambria"/>
      <family val="1"/>
    </font>
    <font>
      <b/>
      <sz val="15"/>
      <color rgb="FFFF0000"/>
      <name val="Cambria"/>
      <family val="1"/>
    </font>
    <font>
      <b/>
      <sz val="11"/>
      <color theme="1"/>
      <name val="Aptos Narrow"/>
      <family val="2"/>
      <scheme val="minor"/>
    </font>
    <font>
      <sz val="11"/>
      <color theme="1"/>
      <name val="Cambria"/>
      <family val="1"/>
    </font>
    <font>
      <b/>
      <sz val="11"/>
      <color rgb="FFC00000"/>
      <name val="Cambria"/>
      <family val="1"/>
    </font>
    <font>
      <sz val="18"/>
      <color rgb="FF000000"/>
      <name val="Cambria"/>
      <family val="1"/>
    </font>
    <font>
      <sz val="18"/>
      <color rgb="FFFF0000"/>
      <name val="Cambria"/>
      <family val="1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  <font>
      <sz val="11"/>
      <color rgb="FFC00000"/>
      <name val="Cambria"/>
      <family val="1"/>
    </font>
    <font>
      <b/>
      <sz val="11"/>
      <color rgb="FF00B050"/>
      <name val="Cambria"/>
      <family val="1"/>
    </font>
    <font>
      <b/>
      <sz val="11"/>
      <color rgb="FFFF0000"/>
      <name val="Cambria"/>
      <family val="1"/>
    </font>
    <font>
      <b/>
      <sz val="11"/>
      <color theme="1"/>
      <name val="Cambria"/>
      <family val="1"/>
    </font>
    <font>
      <sz val="12"/>
      <color rgb="FF000000"/>
      <name val="Cambria"/>
      <family val="1"/>
    </font>
    <font>
      <b/>
      <sz val="12"/>
      <color rgb="FF000000"/>
      <name val="Cambria"/>
      <family val="1"/>
    </font>
    <font>
      <sz val="16"/>
      <color rgb="FF000000"/>
      <name val="Cambria"/>
    </font>
    <font>
      <b/>
      <sz val="16"/>
      <color rgb="FF000000"/>
      <name val="Cambria"/>
    </font>
    <font>
      <sz val="16"/>
      <color rgb="FF000000"/>
      <name val="Cambria"/>
      <family val="1"/>
    </font>
    <font>
      <b/>
      <sz val="16"/>
      <color rgb="FF000000"/>
      <name val="Cambria"/>
      <family val="1"/>
    </font>
    <font>
      <b/>
      <sz val="18"/>
      <color rgb="FFFF0000"/>
      <name val="Cambria"/>
      <family val="1"/>
    </font>
    <font>
      <b/>
      <sz val="18"/>
      <color rgb="FFA20000"/>
      <name val="Cambria"/>
      <family val="1"/>
    </font>
    <font>
      <b/>
      <sz val="15"/>
      <color rgb="FF000000"/>
      <name val="Cambria"/>
      <family val="1"/>
    </font>
    <font>
      <sz val="15"/>
      <color rgb="FF000000"/>
      <name val="Cambria"/>
      <family val="1"/>
    </font>
    <font>
      <sz val="15"/>
      <color rgb="FFFF0000"/>
      <name val="Cambria"/>
      <family val="1"/>
    </font>
    <font>
      <b/>
      <sz val="18"/>
      <color rgb="FFA20000"/>
      <name val="Calibri"/>
      <family val="2"/>
    </font>
    <font>
      <sz val="18"/>
      <color rgb="FF000000"/>
      <name val="Calibri"/>
      <family val="2"/>
    </font>
    <font>
      <sz val="16"/>
      <color theme="1"/>
      <name val="+mj-lt"/>
    </font>
    <font>
      <b/>
      <sz val="16"/>
      <color rgb="FFFF0000"/>
      <name val="Cambria"/>
      <family val="1"/>
    </font>
    <font>
      <b/>
      <sz val="14"/>
      <color rgb="FFFF0000"/>
      <name val="Cambria"/>
      <family val="1"/>
    </font>
    <font>
      <sz val="16"/>
      <color rgb="FFFF0000"/>
      <name val="Calibri"/>
      <family val="2"/>
    </font>
    <font>
      <b/>
      <sz val="20"/>
      <color rgb="FFFF0000"/>
      <name val="Cambria"/>
      <family val="1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b/>
      <shadow/>
      <sz val="35"/>
      <color rgb="FF7030A0"/>
      <name val="Cambria"/>
      <family val="1"/>
    </font>
    <font>
      <b/>
      <shadow/>
      <sz val="30"/>
      <color rgb="FF7030A0"/>
      <name val="Cambria"/>
      <family val="1"/>
    </font>
    <font>
      <b/>
      <shadow/>
      <sz val="30"/>
      <color rgb="FFFF0000"/>
      <name val="Cambria"/>
      <family val="1"/>
    </font>
    <font>
      <b/>
      <shadow/>
      <sz val="30"/>
      <color rgb="FF000000"/>
      <name val="Cambria"/>
      <family val="1"/>
    </font>
    <font>
      <b/>
      <shadow/>
      <sz val="30"/>
      <color rgb="FF00B050"/>
      <name val="Cambria"/>
      <family val="1"/>
    </font>
    <font>
      <b/>
      <shadow/>
      <sz val="30"/>
      <color rgb="FF385723"/>
      <name val="Cambria"/>
      <family val="1"/>
    </font>
    <font>
      <b/>
      <sz val="14"/>
      <color rgb="FF000000"/>
      <name val="Cambria"/>
      <family val="1"/>
    </font>
    <font>
      <sz val="14"/>
      <color rgb="FF000000"/>
      <name val="Cambria"/>
      <family val="1"/>
    </font>
    <font>
      <b/>
      <sz val="11"/>
      <color rgb="FFFF0000"/>
      <name val="Aptos Narrow"/>
      <scheme val="minor"/>
    </font>
    <font>
      <b/>
      <sz val="11"/>
      <name val="Aptos Narrow"/>
      <scheme val="minor"/>
    </font>
    <font>
      <b/>
      <sz val="16"/>
      <color theme="4" tint="0.39997558519241921"/>
      <name val="Aptos Narrow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5E0B4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E2F0D9"/>
        <bgColor indexed="64"/>
      </patternFill>
    </fill>
    <fill>
      <patternFill patternType="solid">
        <fgColor rgb="FFF6C3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 readingOrder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center" wrapText="1" readingOrder="1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readingOrder="1"/>
    </xf>
    <xf numFmtId="0" fontId="6" fillId="0" borderId="1" xfId="0" applyFont="1" applyBorder="1" applyAlignment="1">
      <alignment horizontal="center" vertical="center" readingOrder="1"/>
    </xf>
    <xf numFmtId="0" fontId="9" fillId="0" borderId="1" xfId="0" applyFont="1" applyBorder="1" applyAlignment="1">
      <alignment horizontal="center" vertical="center" wrapText="1" readingOrder="1"/>
    </xf>
    <xf numFmtId="0" fontId="6" fillId="0" borderId="0" xfId="0" applyFo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6" fillId="0" borderId="1" xfId="0" applyFont="1" applyBorder="1" applyAlignment="1">
      <alignment horizontal="left" readingOrder="1"/>
    </xf>
    <xf numFmtId="0" fontId="9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readingOrder="1"/>
    </xf>
    <xf numFmtId="0" fontId="10" fillId="0" borderId="1" xfId="0" applyFont="1" applyBorder="1" applyAlignment="1">
      <alignment horizontal="center" vertical="center" wrapText="1" readingOrder="1"/>
    </xf>
    <xf numFmtId="16" fontId="7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6" fillId="0" borderId="1" xfId="0" applyFont="1" applyBorder="1" applyAlignment="1">
      <alignment horizontal="left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 readingOrder="1"/>
    </xf>
    <xf numFmtId="0" fontId="4" fillId="0" borderId="10" xfId="0" applyFont="1" applyBorder="1" applyAlignment="1">
      <alignment vertical="center" wrapText="1" readingOrder="1"/>
    </xf>
    <xf numFmtId="0" fontId="4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 readingOrder="1"/>
    </xf>
    <xf numFmtId="0" fontId="12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center" vertical="center" wrapText="1" readingOrder="1"/>
    </xf>
    <xf numFmtId="0" fontId="17" fillId="9" borderId="1" xfId="0" applyFont="1" applyFill="1" applyBorder="1" applyAlignment="1">
      <alignment horizontal="center" vertical="center" wrapText="1" readingOrder="1"/>
    </xf>
    <xf numFmtId="0" fontId="14" fillId="9" borderId="1" xfId="0" applyFont="1" applyFill="1" applyBorder="1" applyAlignment="1">
      <alignment horizontal="center" vertical="center" wrapText="1" readingOrder="1"/>
    </xf>
    <xf numFmtId="0" fontId="17" fillId="7" borderId="1" xfId="0" applyFont="1" applyFill="1" applyBorder="1" applyAlignment="1">
      <alignment horizontal="center" vertical="center" wrapText="1" readingOrder="1"/>
    </xf>
    <xf numFmtId="0" fontId="14" fillId="7" borderId="1" xfId="0" applyFont="1" applyFill="1" applyBorder="1" applyAlignment="1">
      <alignment horizontal="center" vertical="center" wrapText="1" readingOrder="1"/>
    </xf>
    <xf numFmtId="0" fontId="18" fillId="9" borderId="1" xfId="0" applyFont="1" applyFill="1" applyBorder="1" applyAlignment="1">
      <alignment horizontal="center" vertical="center" textRotation="90" wrapText="1" readingOrder="1"/>
    </xf>
    <xf numFmtId="0" fontId="18" fillId="7" borderId="1" xfId="0" applyFont="1" applyFill="1" applyBorder="1" applyAlignment="1">
      <alignment horizontal="center" vertical="center" textRotation="90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9" borderId="1" xfId="0" applyFont="1" applyFill="1" applyBorder="1" applyAlignment="1">
      <alignment horizontal="center" vertical="center" wrapText="1" readingOrder="1"/>
    </xf>
    <xf numFmtId="0" fontId="18" fillId="7" borderId="1" xfId="0" applyFont="1" applyFill="1" applyBorder="1" applyAlignment="1">
      <alignment horizontal="center" vertical="center" wrapText="1" readingOrder="1"/>
    </xf>
    <xf numFmtId="0" fontId="18" fillId="9" borderId="1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 readingOrder="1"/>
    </xf>
    <xf numFmtId="0" fontId="22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readingOrder="1"/>
    </xf>
    <xf numFmtId="0" fontId="21" fillId="0" borderId="1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left" vertical="center" wrapText="1" readingOrder="1"/>
    </xf>
    <xf numFmtId="0" fontId="17" fillId="0" borderId="15" xfId="0" applyFont="1" applyBorder="1" applyAlignment="1">
      <alignment horizontal="center" vertical="center" wrapText="1" readingOrder="1"/>
    </xf>
    <xf numFmtId="0" fontId="5" fillId="10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26" fillId="9" borderId="1" xfId="0" applyFont="1" applyFill="1" applyBorder="1" applyAlignment="1">
      <alignment horizontal="center" vertical="center" wrapText="1" readingOrder="1"/>
    </xf>
    <xf numFmtId="0" fontId="25" fillId="0" borderId="1" xfId="0" applyFont="1" applyBorder="1" applyAlignment="1">
      <alignment horizontal="center" vertical="center" wrapText="1" readingOrder="1"/>
    </xf>
    <xf numFmtId="0" fontId="25" fillId="0" borderId="1" xfId="0" applyFont="1" applyBorder="1" applyAlignment="1">
      <alignment horizontal="left" vertical="center" wrapText="1" readingOrder="1"/>
    </xf>
    <xf numFmtId="16" fontId="25" fillId="0" borderId="1" xfId="0" applyNumberFormat="1" applyFont="1" applyBorder="1" applyAlignment="1">
      <alignment horizontal="center" vertical="center" wrapText="1" readingOrder="1"/>
    </xf>
    <xf numFmtId="0" fontId="25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 readingOrder="1"/>
    </xf>
    <xf numFmtId="0" fontId="26" fillId="3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 readingOrder="1"/>
    </xf>
    <xf numFmtId="0" fontId="29" fillId="0" borderId="0" xfId="0" applyFont="1" applyAlignment="1">
      <alignment horizontal="left" vertical="center" readingOrder="1"/>
    </xf>
    <xf numFmtId="0" fontId="27" fillId="0" borderId="1" xfId="0" applyFont="1" applyBorder="1" applyAlignment="1">
      <alignment horizontal="center" vertical="center" wrapText="1" readingOrder="1"/>
    </xf>
    <xf numFmtId="0" fontId="27" fillId="0" borderId="1" xfId="0" applyFont="1" applyBorder="1" applyAlignment="1">
      <alignment horizontal="left" vertical="center" wrapText="1" readingOrder="1"/>
    </xf>
    <xf numFmtId="16" fontId="27" fillId="0" borderId="1" xfId="0" applyNumberFormat="1" applyFont="1" applyBorder="1" applyAlignment="1">
      <alignment horizontal="center" vertical="center" wrapText="1" readingOrder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 readingOrder="1"/>
    </xf>
    <xf numFmtId="0" fontId="5" fillId="0" borderId="4" xfId="0" applyFont="1" applyBorder="1" applyAlignment="1">
      <alignment vertical="center" wrapText="1" readingOrder="1"/>
    </xf>
    <xf numFmtId="0" fontId="5" fillId="0" borderId="5" xfId="0" applyFont="1" applyBorder="1" applyAlignment="1">
      <alignment vertical="center" wrapText="1" readingOrder="1"/>
    </xf>
    <xf numFmtId="0" fontId="30" fillId="0" borderId="0" xfId="0" applyFont="1" applyAlignment="1">
      <alignment horizontal="left" readingOrder="1"/>
    </xf>
    <xf numFmtId="0" fontId="31" fillId="9" borderId="2" xfId="0" applyFont="1" applyFill="1" applyBorder="1" applyAlignment="1">
      <alignment horizontal="center" vertical="center" wrapText="1" readingOrder="1"/>
    </xf>
    <xf numFmtId="0" fontId="32" fillId="0" borderId="2" xfId="0" applyFont="1" applyBorder="1" applyAlignment="1">
      <alignment horizontal="left" vertical="center" wrapText="1" readingOrder="1"/>
    </xf>
    <xf numFmtId="0" fontId="32" fillId="0" borderId="2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left" vertical="center" wrapText="1" readingOrder="1"/>
    </xf>
    <xf numFmtId="0" fontId="32" fillId="0" borderId="2" xfId="0" applyFont="1" applyBorder="1" applyAlignment="1">
      <alignment vertical="center" wrapText="1"/>
    </xf>
    <xf numFmtId="0" fontId="34" fillId="0" borderId="0" xfId="0" applyFont="1" applyAlignment="1">
      <alignment horizontal="left" readingOrder="1"/>
    </xf>
    <xf numFmtId="0" fontId="23" fillId="0" borderId="1" xfId="0" applyFont="1" applyBorder="1" applyAlignment="1">
      <alignment horizontal="left" vertical="center" wrapText="1" readingOrder="1"/>
    </xf>
    <xf numFmtId="0" fontId="36" fillId="0" borderId="0" xfId="0" applyFont="1" applyAlignment="1">
      <alignment horizontal="left" indent="3" readingOrder="1"/>
    </xf>
    <xf numFmtId="0" fontId="36" fillId="0" borderId="0" xfId="0" applyFont="1" applyAlignment="1">
      <alignment readingOrder="1"/>
    </xf>
    <xf numFmtId="0" fontId="40" fillId="0" borderId="0" xfId="0" applyFont="1" applyAlignment="1">
      <alignment horizontal="left" readingOrder="1"/>
    </xf>
    <xf numFmtId="0" fontId="41" fillId="5" borderId="2" xfId="0" applyFont="1" applyFill="1" applyBorder="1" applyAlignment="1">
      <alignment horizontal="center" vertical="center" wrapText="1" readingOrder="1"/>
    </xf>
    <xf numFmtId="0" fontId="42" fillId="0" borderId="2" xfId="0" applyFont="1" applyBorder="1" applyAlignment="1">
      <alignment horizontal="center" wrapText="1" readingOrder="1"/>
    </xf>
    <xf numFmtId="0" fontId="42" fillId="0" borderId="2" xfId="0" applyFont="1" applyBorder="1" applyAlignment="1">
      <alignment horizontal="left" wrapText="1" readingOrder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4" fillId="0" borderId="0" xfId="0" applyFont="1" applyAlignment="1">
      <alignment horizontal="center" readingOrder="1"/>
    </xf>
    <xf numFmtId="0" fontId="0" fillId="0" borderId="19" xfId="0" applyBorder="1" applyAlignment="1">
      <alignment vertical="center"/>
    </xf>
    <xf numFmtId="0" fontId="45" fillId="0" borderId="0" xfId="0" applyFont="1" applyAlignment="1">
      <alignment horizontal="center" vertical="center" readingOrder="1"/>
    </xf>
    <xf numFmtId="0" fontId="0" fillId="0" borderId="20" xfId="0" applyBorder="1" applyAlignment="1">
      <alignment vertical="center"/>
    </xf>
    <xf numFmtId="0" fontId="46" fillId="0" borderId="0" xfId="0" applyFont="1" applyAlignment="1">
      <alignment horizontal="center" vertical="center" readingOrder="1"/>
    </xf>
    <xf numFmtId="0" fontId="46" fillId="0" borderId="0" xfId="0" applyFont="1" applyAlignment="1">
      <alignment horizontal="center" readingOrder="1"/>
    </xf>
    <xf numFmtId="0" fontId="47" fillId="0" borderId="0" xfId="0" applyFont="1" applyAlignment="1">
      <alignment horizontal="center" readingOrder="1"/>
    </xf>
    <xf numFmtId="0" fontId="48" fillId="0" borderId="0" xfId="0" applyFont="1" applyAlignment="1">
      <alignment horizontal="center" readingOrder="1"/>
    </xf>
    <xf numFmtId="0" fontId="0" fillId="0" borderId="21" xfId="0" applyBorder="1"/>
    <xf numFmtId="0" fontId="0" fillId="0" borderId="22" xfId="0" applyBorder="1"/>
    <xf numFmtId="0" fontId="48" fillId="0" borderId="22" xfId="0" applyFont="1" applyBorder="1" applyAlignment="1">
      <alignment horizontal="center" readingOrder="1"/>
    </xf>
    <xf numFmtId="0" fontId="0" fillId="0" borderId="23" xfId="0" applyBorder="1"/>
    <xf numFmtId="0" fontId="13" fillId="0" borderId="0" xfId="0" applyFont="1"/>
    <xf numFmtId="0" fontId="49" fillId="0" borderId="1" xfId="0" applyFont="1" applyBorder="1" applyAlignment="1">
      <alignment horizontal="center" vertical="center" wrapText="1" readingOrder="1"/>
    </xf>
    <xf numFmtId="0" fontId="50" fillId="0" borderId="1" xfId="0" applyFont="1" applyBorder="1" applyAlignment="1">
      <alignment vertical="center" wrapText="1"/>
    </xf>
    <xf numFmtId="0" fontId="50" fillId="0" borderId="1" xfId="0" applyFont="1" applyBorder="1" applyAlignment="1">
      <alignment horizontal="left" vertical="center" wrapText="1" readingOrder="1"/>
    </xf>
    <xf numFmtId="0" fontId="50" fillId="0" borderId="1" xfId="0" applyFont="1" applyBorder="1" applyAlignment="1">
      <alignment horizontal="center" vertical="center" wrapText="1" readingOrder="1"/>
    </xf>
    <xf numFmtId="0" fontId="49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 readingOrder="1"/>
    </xf>
    <xf numFmtId="0" fontId="9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readingOrder="1"/>
    </xf>
    <xf numFmtId="0" fontId="23" fillId="0" borderId="1" xfId="0" applyFont="1" applyBorder="1" applyAlignment="1">
      <alignment horizontal="center" wrapText="1" readingOrder="1"/>
    </xf>
    <xf numFmtId="0" fontId="23" fillId="0" borderId="1" xfId="0" applyFont="1" applyBorder="1" applyAlignment="1">
      <alignment horizontal="center" vertical="center" wrapText="1" readingOrder="1"/>
    </xf>
    <xf numFmtId="0" fontId="24" fillId="0" borderId="1" xfId="0" applyFont="1" applyBorder="1" applyAlignment="1">
      <alignment horizontal="center" wrapText="1" readingOrder="1"/>
    </xf>
    <xf numFmtId="0" fontId="24" fillId="3" borderId="1" xfId="0" applyFont="1" applyFill="1" applyBorder="1" applyAlignment="1">
      <alignment horizontal="center" wrapText="1" readingOrder="1"/>
    </xf>
    <xf numFmtId="0" fontId="24" fillId="4" borderId="1" xfId="0" applyFont="1" applyFill="1" applyBorder="1" applyAlignment="1">
      <alignment horizont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0" fontId="5" fillId="0" borderId="10" xfId="0" applyFont="1" applyBorder="1" applyAlignment="1">
      <alignment horizontal="center" vertical="center" wrapText="1" readingOrder="1"/>
    </xf>
    <xf numFmtId="0" fontId="4" fillId="0" borderId="10" xfId="0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readingOrder="1"/>
    </xf>
    <xf numFmtId="0" fontId="2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 wrapText="1" readingOrder="1"/>
    </xf>
    <xf numFmtId="0" fontId="2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0" fillId="0" borderId="1" xfId="0" quotePrefix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2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53" fillId="0" borderId="0" xfId="0" applyFont="1" applyAlignment="1">
      <alignment horizontal="left"/>
    </xf>
    <xf numFmtId="0" fontId="51" fillId="0" borderId="1" xfId="0" applyFont="1" applyBorder="1" applyAlignment="1">
      <alignment horizontal="center" vertical="center" textRotation="90" wrapText="1"/>
    </xf>
    <xf numFmtId="0" fontId="43" fillId="0" borderId="19" xfId="0" applyFont="1" applyBorder="1" applyAlignment="1">
      <alignment horizontal="center" vertical="center" wrapText="1" readingOrder="1"/>
    </xf>
    <xf numFmtId="0" fontId="43" fillId="0" borderId="0" xfId="0" applyFont="1" applyAlignment="1">
      <alignment horizontal="center" vertical="center" wrapText="1" readingOrder="1"/>
    </xf>
    <xf numFmtId="0" fontId="43" fillId="0" borderId="20" xfId="0" applyFont="1" applyBorder="1" applyAlignment="1">
      <alignment horizontal="center" vertical="center" wrapText="1" readingOrder="1"/>
    </xf>
    <xf numFmtId="0" fontId="52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/>
    </xf>
    <xf numFmtId="0" fontId="51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textRotation="90" wrapText="1"/>
    </xf>
    <xf numFmtId="0" fontId="49" fillId="0" borderId="1" xfId="0" applyFont="1" applyBorder="1" applyAlignment="1">
      <alignment horizontal="center" vertical="center" wrapText="1" readingOrder="1"/>
    </xf>
    <xf numFmtId="0" fontId="27" fillId="0" borderId="1" xfId="0" applyFont="1" applyBorder="1" applyAlignment="1">
      <alignment horizontal="left" vertical="center" wrapText="1" readingOrder="1"/>
    </xf>
    <xf numFmtId="0" fontId="28" fillId="9" borderId="1" xfId="0" applyFont="1" applyFill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textRotation="90" wrapText="1" readingOrder="1"/>
    </xf>
    <xf numFmtId="0" fontId="4" fillId="0" borderId="8" xfId="0" applyFont="1" applyBorder="1" applyAlignment="1">
      <alignment horizontal="center" vertical="center" textRotation="90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23" fillId="0" borderId="1" xfId="0" applyFont="1" applyBorder="1" applyAlignment="1">
      <alignment horizontal="left" vertical="center" wrapText="1" readingOrder="1"/>
    </xf>
    <xf numFmtId="0" fontId="24" fillId="4" borderId="1" xfId="0" applyFont="1" applyFill="1" applyBorder="1" applyAlignment="1">
      <alignment horizont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readingOrder="1"/>
    </xf>
    <xf numFmtId="0" fontId="6" fillId="0" borderId="9" xfId="0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 readingOrder="1"/>
    </xf>
    <xf numFmtId="0" fontId="11" fillId="0" borderId="12" xfId="0" applyFont="1" applyBorder="1" applyAlignment="1">
      <alignment horizontal="center" vertical="center" readingOrder="1"/>
    </xf>
    <xf numFmtId="0" fontId="11" fillId="0" borderId="13" xfId="0" applyFont="1" applyBorder="1" applyAlignment="1">
      <alignment horizontal="center" vertical="center" readingOrder="1"/>
    </xf>
    <xf numFmtId="0" fontId="4" fillId="8" borderId="9" xfId="0" applyFont="1" applyFill="1" applyBorder="1" applyAlignment="1">
      <alignment horizontal="center" vertical="center" wrapText="1" readingOrder="1"/>
    </xf>
    <xf numFmtId="0" fontId="4" fillId="8" borderId="14" xfId="0" applyFont="1" applyFill="1" applyBorder="1" applyAlignment="1">
      <alignment horizontal="center" vertical="center" wrapText="1" readingOrder="1"/>
    </xf>
    <xf numFmtId="0" fontId="4" fillId="8" borderId="10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4" fillId="8" borderId="1" xfId="0" applyFont="1" applyFill="1" applyBorder="1" applyAlignment="1">
      <alignment horizontal="center" vertical="center" wrapText="1" readingOrder="1"/>
    </xf>
    <xf numFmtId="0" fontId="4" fillId="7" borderId="1" xfId="0" applyFont="1" applyFill="1" applyBorder="1" applyAlignment="1">
      <alignment horizontal="center" vertical="center" textRotation="90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textRotation="90" wrapText="1" readingOrder="1"/>
    </xf>
    <xf numFmtId="0" fontId="4" fillId="6" borderId="1" xfId="0" applyFont="1" applyFill="1" applyBorder="1" applyAlignment="1">
      <alignment horizontal="center" vertical="center" textRotation="90" wrapText="1" readingOrder="1"/>
    </xf>
    <xf numFmtId="0" fontId="4" fillId="5" borderId="9" xfId="0" applyFont="1" applyFill="1" applyBorder="1" applyAlignment="1">
      <alignment horizontal="center" vertical="center" wrapText="1" readingOrder="1"/>
    </xf>
    <xf numFmtId="0" fontId="4" fillId="5" borderId="14" xfId="0" applyFont="1" applyFill="1" applyBorder="1" applyAlignment="1">
      <alignment horizontal="center" vertical="center" wrapText="1" readingOrder="1"/>
    </xf>
    <xf numFmtId="0" fontId="4" fillId="5" borderId="10" xfId="0" applyFont="1" applyFill="1" applyBorder="1" applyAlignment="1">
      <alignment horizontal="center" vertical="center" wrapText="1" readingOrder="1"/>
    </xf>
    <xf numFmtId="0" fontId="5" fillId="10" borderId="1" xfId="0" applyFont="1" applyFill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9" borderId="1" xfId="0" applyFont="1" applyFill="1" applyBorder="1" applyAlignment="1">
      <alignment horizontal="center" vertical="center" wrapText="1" readingOrder="1"/>
    </xf>
    <xf numFmtId="0" fontId="18" fillId="7" borderId="1" xfId="0" applyFont="1" applyFill="1" applyBorder="1" applyAlignment="1">
      <alignment horizontal="center" vertical="center" wrapText="1" readingOrder="1"/>
    </xf>
    <xf numFmtId="0" fontId="18" fillId="9" borderId="1" xfId="0" applyFont="1" applyFill="1" applyBorder="1" applyAlignment="1">
      <alignment horizontal="center" vertical="center" textRotation="90" wrapText="1" readingOrder="1"/>
    </xf>
    <xf numFmtId="0" fontId="19" fillId="9" borderId="1" xfId="0" applyFont="1" applyFill="1" applyBorder="1" applyAlignment="1">
      <alignment horizontal="center" vertical="center" wrapText="1" readingOrder="1"/>
    </xf>
    <xf numFmtId="0" fontId="18" fillId="7" borderId="1" xfId="0" applyFont="1" applyFill="1" applyBorder="1" applyAlignment="1">
      <alignment horizontal="center" vertical="center" textRotation="90" wrapText="1" readingOrder="1"/>
    </xf>
    <xf numFmtId="0" fontId="19" fillId="7" borderId="1" xfId="0" applyFont="1" applyFill="1" applyBorder="1" applyAlignment="1">
      <alignment horizontal="center" vertical="center" wrapText="1" readingOrder="1"/>
    </xf>
    <xf numFmtId="0" fontId="17" fillId="7" borderId="1" xfId="0" applyFont="1" applyFill="1" applyBorder="1" applyAlignment="1">
      <alignment horizontal="center" vertical="center" wrapText="1" readingOrder="1"/>
    </xf>
    <xf numFmtId="0" fontId="17" fillId="9" borderId="1" xfId="0" applyFont="1" applyFill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center" vertical="center" wrapText="1" readingOrder="1"/>
    </xf>
    <xf numFmtId="0" fontId="20" fillId="0" borderId="1" xfId="0" applyFont="1" applyBorder="1" applyAlignment="1">
      <alignment horizontal="center" vertical="center" wrapText="1" readingOrder="1"/>
    </xf>
    <xf numFmtId="0" fontId="41" fillId="5" borderId="3" xfId="0" applyFont="1" applyFill="1" applyBorder="1" applyAlignment="1">
      <alignment horizontal="center" vertical="center" wrapText="1" readingOrder="1"/>
    </xf>
    <xf numFmtId="0" fontId="41" fillId="5" borderId="5" xfId="0" applyFont="1" applyFill="1" applyBorder="1" applyAlignment="1">
      <alignment horizontal="center" vertical="center" wrapText="1" readingOrder="1"/>
    </xf>
    <xf numFmtId="0" fontId="41" fillId="5" borderId="6" xfId="0" applyFont="1" applyFill="1" applyBorder="1" applyAlignment="1">
      <alignment horizontal="center" vertical="center" wrapText="1" readingOrder="1"/>
    </xf>
    <xf numFmtId="0" fontId="41" fillId="5" borderId="8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311150</xdr:colOff>
      <xdr:row>1</xdr:row>
      <xdr:rowOff>0</xdr:rowOff>
    </xdr:from>
    <xdr:to>
      <xdr:col>7</xdr:col>
      <xdr:colOff>285749</xdr:colOff>
      <xdr:row>6</xdr:row>
      <xdr:rowOff>152399</xdr:rowOff>
    </xdr:to>
    <xdr:sp macro="" textlink="">
      <xdr:nvSpPr>
        <xdr:cNvPr id="2" name="object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03650" y="330200"/>
          <a:ext cx="1295399" cy="1409699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20</xdr:col>
      <xdr:colOff>3291047</xdr:colOff>
      <xdr:row>2</xdr:row>
      <xdr:rowOff>39731</xdr:rowOff>
    </xdr:to>
    <xdr:sp macro="" textlink="">
      <xdr:nvSpPr>
        <xdr:cNvPr id="2" name="TextBox 8">
          <a:extLst>
            <a:ext uri="{FF2B5EF4-FFF2-40B4-BE49-F238E27FC236}">
              <a16:creationId xmlns:a16="http://schemas.microsoft.com/office/drawing/2014/main" id="{28EF95E9-94EB-8449-881C-419FF86F52A5}"/>
            </a:ext>
          </a:extLst>
        </xdr:cNvPr>
        <xdr:cNvSpPr txBox="1"/>
      </xdr:nvSpPr>
      <xdr:spPr>
        <a:xfrm>
          <a:off x="11773647" y="298824"/>
          <a:ext cx="7960165" cy="338554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600" b="1">
              <a:solidFill>
                <a:srgbClr val="FF0000"/>
              </a:solidFill>
              <a:latin typeface="Cambria" panose="02040503050406030204" pitchFamily="18" charset="0"/>
              <a:ea typeface="Cambria" panose="02040503050406030204" pitchFamily="18" charset="0"/>
            </a:rPr>
            <a:t>b) Proposal for Modal Primary Schools </a:t>
          </a:r>
          <a:endParaRPr lang="en-IN" sz="1600" b="1">
            <a:solidFill>
              <a:srgbClr val="FF0000"/>
            </a:solidFill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opLeftCell="A9" workbookViewId="0">
      <selection activeCell="P8" sqref="P8"/>
    </sheetView>
  </sheetViews>
  <sheetFormatPr defaultRowHeight="14.4"/>
  <cols>
    <col min="2" max="2" width="16.109375" customWidth="1"/>
    <col min="13" max="13" width="10.44140625" customWidth="1"/>
    <col min="14" max="14" width="9.88671875" customWidth="1"/>
  </cols>
  <sheetData>
    <row r="1" spans="1:13">
      <c r="A1" s="114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3" ht="41.1" customHeight="1">
      <c r="A2" s="117"/>
      <c r="M2" s="118"/>
    </row>
    <row r="3" spans="1:13">
      <c r="A3" s="117"/>
      <c r="M3" s="118"/>
    </row>
    <row r="4" spans="1:13">
      <c r="A4" s="117"/>
      <c r="M4" s="118"/>
    </row>
    <row r="5" spans="1:13">
      <c r="A5" s="117"/>
      <c r="M5" s="118"/>
    </row>
    <row r="6" spans="1:13">
      <c r="A6" s="117"/>
      <c r="M6" s="118"/>
    </row>
    <row r="7" spans="1:13">
      <c r="A7" s="117"/>
      <c r="M7" s="118"/>
    </row>
    <row r="8" spans="1:13" ht="174" customHeight="1">
      <c r="A8" s="171" t="s">
        <v>284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3"/>
    </row>
    <row r="9" spans="1:13" ht="17.399999999999999" customHeight="1">
      <c r="A9" s="117"/>
      <c r="G9" s="119"/>
      <c r="M9" s="118"/>
    </row>
    <row r="10" spans="1:13" s="113" customFormat="1" ht="47.4" customHeight="1">
      <c r="A10" s="120"/>
      <c r="G10" s="121" t="s">
        <v>352</v>
      </c>
      <c r="M10" s="122"/>
    </row>
    <row r="11" spans="1:13" s="113" customFormat="1" ht="47.4" customHeight="1">
      <c r="A11" s="120"/>
      <c r="G11" s="123" t="s">
        <v>353</v>
      </c>
      <c r="M11" s="122"/>
    </row>
    <row r="12" spans="1:13" ht="21.6" customHeight="1">
      <c r="A12" s="117"/>
      <c r="G12" s="124"/>
      <c r="M12" s="118"/>
    </row>
    <row r="13" spans="1:13" ht="37.200000000000003">
      <c r="A13" s="117"/>
      <c r="G13" s="125" t="s">
        <v>354</v>
      </c>
      <c r="M13" s="118"/>
    </row>
    <row r="14" spans="1:13" ht="37.200000000000003">
      <c r="A14" s="117"/>
      <c r="G14" s="126" t="s">
        <v>282</v>
      </c>
      <c r="M14" s="118"/>
    </row>
    <row r="15" spans="1:13" ht="37.799999999999997" thickBot="1">
      <c r="A15" s="127"/>
      <c r="B15" s="128"/>
      <c r="C15" s="128"/>
      <c r="D15" s="128"/>
      <c r="E15" s="128"/>
      <c r="F15" s="128"/>
      <c r="G15" s="129" t="s">
        <v>283</v>
      </c>
      <c r="H15" s="128"/>
      <c r="I15" s="128"/>
      <c r="J15" s="128"/>
      <c r="K15" s="128"/>
      <c r="L15" s="128"/>
      <c r="M15" s="130"/>
    </row>
  </sheetData>
  <mergeCells count="1">
    <mergeCell ref="A8:M8"/>
  </mergeCells>
  <pageMargins left="0.84" right="0.62" top="0.59" bottom="0.56000000000000005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4"/>
  <sheetViews>
    <sheetView topLeftCell="C1" workbookViewId="0">
      <selection activeCell="A40" sqref="A40:M72"/>
    </sheetView>
  </sheetViews>
  <sheetFormatPr defaultColWidth="12.88671875" defaultRowHeight="15"/>
  <cols>
    <col min="1" max="2" width="12.88671875" style="5"/>
    <col min="3" max="3" width="12.6640625" style="5" bestFit="1" customWidth="1"/>
    <col min="4" max="4" width="15" style="5" bestFit="1" customWidth="1"/>
    <col min="5" max="7" width="12.88671875" style="5"/>
    <col min="8" max="8" width="15.5546875" style="5" customWidth="1"/>
    <col min="9" max="9" width="14.88671875" style="5" customWidth="1"/>
    <col min="10" max="10" width="12.88671875" style="5"/>
    <col min="11" max="11" width="10.33203125" style="5" bestFit="1" customWidth="1"/>
    <col min="12" max="12" width="14.88671875" style="5" bestFit="1" customWidth="1"/>
    <col min="13" max="13" width="16" style="5" bestFit="1" customWidth="1"/>
    <col min="14" max="16384" width="12.88671875" style="5"/>
  </cols>
  <sheetData>
    <row r="1" spans="1:16">
      <c r="A1" s="202" t="s">
        <v>137</v>
      </c>
      <c r="B1" s="204" t="s">
        <v>142</v>
      </c>
      <c r="C1" s="204"/>
      <c r="D1" s="204"/>
      <c r="E1" s="204"/>
      <c r="F1" s="204"/>
      <c r="G1" s="204" t="s">
        <v>143</v>
      </c>
      <c r="H1" s="204"/>
      <c r="I1" s="204"/>
    </row>
    <row r="2" spans="1:16" s="19" customFormat="1" ht="49.5" customHeight="1">
      <c r="A2" s="203"/>
      <c r="B2" s="21" t="s">
        <v>138</v>
      </c>
      <c r="C2" s="21" t="s">
        <v>139</v>
      </c>
      <c r="D2" s="21" t="s">
        <v>140</v>
      </c>
      <c r="E2" s="21" t="s">
        <v>91</v>
      </c>
      <c r="F2" s="21" t="s">
        <v>141</v>
      </c>
      <c r="G2" s="21" t="s">
        <v>138</v>
      </c>
      <c r="H2" s="41" t="s">
        <v>144</v>
      </c>
      <c r="I2" s="21" t="s">
        <v>88</v>
      </c>
    </row>
    <row r="3" spans="1:16" s="19" customFormat="1" ht="36.75" customHeight="1">
      <c r="A3" s="6">
        <v>1</v>
      </c>
      <c r="B3" s="6">
        <v>0</v>
      </c>
      <c r="C3" s="6">
        <v>21</v>
      </c>
      <c r="D3" s="6">
        <v>33</v>
      </c>
      <c r="E3" s="6">
        <v>3</v>
      </c>
      <c r="F3" s="6">
        <v>12</v>
      </c>
      <c r="G3" s="6">
        <v>0</v>
      </c>
      <c r="H3" s="6">
        <f>21+33</f>
        <v>54</v>
      </c>
      <c r="I3" s="6">
        <v>12</v>
      </c>
    </row>
    <row r="5" spans="1:16" s="42" customFormat="1" ht="30.75" customHeight="1">
      <c r="A5" s="200" t="s">
        <v>137</v>
      </c>
      <c r="B5" s="200" t="s">
        <v>150</v>
      </c>
      <c r="C5" s="200"/>
      <c r="D5" s="200"/>
      <c r="E5" s="200"/>
      <c r="F5" s="200"/>
      <c r="G5" s="200"/>
      <c r="H5" s="200"/>
      <c r="I5" s="200"/>
      <c r="J5" s="200"/>
      <c r="K5" s="200" t="s">
        <v>154</v>
      </c>
      <c r="L5" s="200"/>
      <c r="M5" s="200"/>
      <c r="N5" s="200"/>
      <c r="O5" s="200"/>
      <c r="P5" s="201" t="s">
        <v>153</v>
      </c>
    </row>
    <row r="6" spans="1:16" s="42" customFormat="1" ht="35.25" customHeight="1">
      <c r="A6" s="200"/>
      <c r="B6" s="200" t="s">
        <v>138</v>
      </c>
      <c r="C6" s="200" t="s">
        <v>139</v>
      </c>
      <c r="D6" s="200" t="s">
        <v>145</v>
      </c>
      <c r="E6" s="200" t="s">
        <v>146</v>
      </c>
      <c r="F6" s="200"/>
      <c r="G6" s="200" t="s">
        <v>88</v>
      </c>
      <c r="H6" s="200"/>
      <c r="I6" s="200" t="s">
        <v>149</v>
      </c>
      <c r="J6" s="200"/>
      <c r="K6" s="202" t="s">
        <v>138</v>
      </c>
      <c r="L6" s="202" t="s">
        <v>151</v>
      </c>
      <c r="M6" s="202" t="s">
        <v>152</v>
      </c>
      <c r="N6" s="200" t="s">
        <v>88</v>
      </c>
      <c r="O6" s="200"/>
      <c r="P6" s="201"/>
    </row>
    <row r="7" spans="1:16" s="42" customFormat="1" ht="28.5" customHeight="1">
      <c r="A7" s="200"/>
      <c r="B7" s="200"/>
      <c r="C7" s="200"/>
      <c r="D7" s="200"/>
      <c r="E7" s="21" t="s">
        <v>147</v>
      </c>
      <c r="F7" s="21" t="s">
        <v>148</v>
      </c>
      <c r="G7" s="21" t="s">
        <v>147</v>
      </c>
      <c r="H7" s="21" t="s">
        <v>148</v>
      </c>
      <c r="I7" s="21" t="s">
        <v>147</v>
      </c>
      <c r="J7" s="21" t="s">
        <v>148</v>
      </c>
      <c r="K7" s="203"/>
      <c r="L7" s="203"/>
      <c r="M7" s="203"/>
      <c r="N7" s="21" t="s">
        <v>147</v>
      </c>
      <c r="O7" s="21" t="s">
        <v>148</v>
      </c>
      <c r="P7" s="201"/>
    </row>
    <row r="8" spans="1:16" s="19" customFormat="1" ht="40.5" customHeight="1">
      <c r="A8" s="6">
        <v>1</v>
      </c>
      <c r="B8" s="6">
        <v>0</v>
      </c>
      <c r="C8" s="6">
        <v>27</v>
      </c>
      <c r="D8" s="6">
        <f>57+6</f>
        <v>63</v>
      </c>
      <c r="E8" s="6">
        <v>7</v>
      </c>
      <c r="F8" s="6">
        <v>2</v>
      </c>
      <c r="G8" s="6">
        <v>0</v>
      </c>
      <c r="H8" s="6">
        <v>210</v>
      </c>
      <c r="I8" s="6">
        <v>0</v>
      </c>
      <c r="J8" s="6">
        <v>6</v>
      </c>
      <c r="K8" s="6">
        <v>0</v>
      </c>
      <c r="L8" s="6">
        <v>80</v>
      </c>
      <c r="M8" s="6">
        <v>0</v>
      </c>
      <c r="N8" s="6">
        <v>0</v>
      </c>
      <c r="O8" s="6">
        <v>225</v>
      </c>
      <c r="P8" s="13" t="s">
        <v>155</v>
      </c>
    </row>
    <row r="11" spans="1:16" s="43" customFormat="1">
      <c r="A11" s="199" t="s">
        <v>156</v>
      </c>
      <c r="B11" s="199" t="s">
        <v>157</v>
      </c>
      <c r="C11" s="199"/>
      <c r="D11" s="199"/>
      <c r="E11" s="199"/>
      <c r="F11" s="199"/>
      <c r="G11" s="199"/>
      <c r="H11" s="199"/>
      <c r="I11" s="199" t="s">
        <v>158</v>
      </c>
      <c r="J11" s="199"/>
      <c r="K11" s="199"/>
      <c r="L11" s="199"/>
      <c r="M11" s="199"/>
    </row>
    <row r="12" spans="1:16" s="43" customFormat="1" ht="30">
      <c r="A12" s="199"/>
      <c r="B12" s="26" t="s">
        <v>107</v>
      </c>
      <c r="C12" s="26" t="s">
        <v>159</v>
      </c>
      <c r="D12" s="26" t="s">
        <v>160</v>
      </c>
      <c r="E12" s="26" t="s">
        <v>161</v>
      </c>
      <c r="F12" s="26" t="s">
        <v>88</v>
      </c>
      <c r="G12" s="26" t="s">
        <v>141</v>
      </c>
      <c r="H12" s="26" t="s">
        <v>162</v>
      </c>
      <c r="I12" s="26" t="s">
        <v>107</v>
      </c>
      <c r="J12" s="26" t="s">
        <v>163</v>
      </c>
      <c r="K12" s="26" t="s">
        <v>164</v>
      </c>
      <c r="L12" s="26" t="s">
        <v>88</v>
      </c>
      <c r="M12" s="26" t="s">
        <v>162</v>
      </c>
    </row>
    <row r="13" spans="1:16" ht="46.5" customHeight="1">
      <c r="A13" s="23">
        <v>1</v>
      </c>
      <c r="B13" s="23">
        <v>0</v>
      </c>
      <c r="C13" s="23">
        <v>242</v>
      </c>
      <c r="D13" s="23">
        <v>825</v>
      </c>
      <c r="E13" s="23">
        <v>188</v>
      </c>
      <c r="F13" s="23">
        <v>4068</v>
      </c>
      <c r="G13" s="23">
        <v>569</v>
      </c>
      <c r="H13" s="23">
        <v>0</v>
      </c>
      <c r="I13" s="23">
        <v>0</v>
      </c>
      <c r="J13" s="23">
        <v>242</v>
      </c>
      <c r="K13" s="23">
        <v>825</v>
      </c>
      <c r="L13" s="23">
        <f>E13+F13+G13</f>
        <v>4825</v>
      </c>
      <c r="M13" s="23"/>
    </row>
    <row r="14" spans="1:16">
      <c r="C14" s="40"/>
    </row>
  </sheetData>
  <mergeCells count="20">
    <mergeCell ref="A1:A2"/>
    <mergeCell ref="B1:F1"/>
    <mergeCell ref="G1:I1"/>
    <mergeCell ref="E6:F6"/>
    <mergeCell ref="G6:H6"/>
    <mergeCell ref="I6:J6"/>
    <mergeCell ref="B6:B7"/>
    <mergeCell ref="C6:C7"/>
    <mergeCell ref="D6:D7"/>
    <mergeCell ref="N6:O6"/>
    <mergeCell ref="P5:P7"/>
    <mergeCell ref="K5:O5"/>
    <mergeCell ref="K6:K7"/>
    <mergeCell ref="L6:L7"/>
    <mergeCell ref="M6:M7"/>
    <mergeCell ref="A11:A12"/>
    <mergeCell ref="B11:H11"/>
    <mergeCell ref="I11:M11"/>
    <mergeCell ref="B5:J5"/>
    <mergeCell ref="A5:A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2"/>
  <sheetViews>
    <sheetView workbookViewId="0">
      <pane ySplit="2" topLeftCell="A21" activePane="bottomLeft" state="frozen"/>
      <selection activeCell="A40" sqref="A40:M72"/>
      <selection pane="bottomLeft" activeCell="A40" sqref="A40:M72"/>
    </sheetView>
  </sheetViews>
  <sheetFormatPr defaultColWidth="9" defaultRowHeight="15"/>
  <cols>
    <col min="1" max="1" width="12.88671875" style="27" bestFit="1" customWidth="1"/>
    <col min="2" max="2" width="38.6640625" style="27" bestFit="1" customWidth="1"/>
    <col min="3" max="3" width="10.44140625" style="27" customWidth="1"/>
    <col min="4" max="10" width="9.6640625" style="27" customWidth="1"/>
    <col min="11" max="16384" width="9" style="27"/>
  </cols>
  <sheetData>
    <row r="1" spans="1:10" ht="19.2">
      <c r="A1" s="205" t="s">
        <v>165</v>
      </c>
      <c r="B1" s="206"/>
      <c r="C1" s="206"/>
      <c r="D1" s="206"/>
      <c r="E1" s="206"/>
      <c r="F1" s="206"/>
      <c r="G1" s="206"/>
      <c r="H1" s="206"/>
      <c r="I1" s="206"/>
      <c r="J1" s="207"/>
    </row>
    <row r="2" spans="1:10" s="46" customFormat="1" ht="57" customHeight="1">
      <c r="A2" s="45" t="s">
        <v>4</v>
      </c>
      <c r="B2" s="39" t="s">
        <v>5</v>
      </c>
      <c r="C2" s="39" t="s">
        <v>166</v>
      </c>
      <c r="D2" s="39" t="s">
        <v>167</v>
      </c>
      <c r="E2" s="39" t="s">
        <v>168</v>
      </c>
      <c r="F2" s="39" t="s">
        <v>169</v>
      </c>
      <c r="G2" s="39" t="s">
        <v>170</v>
      </c>
      <c r="H2" s="39" t="s">
        <v>171</v>
      </c>
      <c r="I2" s="39" t="s">
        <v>172</v>
      </c>
      <c r="J2" s="39" t="s">
        <v>173</v>
      </c>
    </row>
    <row r="3" spans="1:10">
      <c r="A3" s="30">
        <v>28143201002</v>
      </c>
      <c r="B3" s="44" t="s">
        <v>17</v>
      </c>
      <c r="C3" s="24" t="s">
        <v>90</v>
      </c>
      <c r="D3" s="25">
        <v>1</v>
      </c>
      <c r="E3" s="25">
        <v>1</v>
      </c>
      <c r="F3" s="25">
        <f>D3-E3</f>
        <v>0</v>
      </c>
      <c r="G3" s="25">
        <v>0</v>
      </c>
      <c r="H3" s="25">
        <v>0</v>
      </c>
      <c r="I3" s="25">
        <f>G3-H3</f>
        <v>0</v>
      </c>
      <c r="J3" s="25">
        <f>F3+I3</f>
        <v>0</v>
      </c>
    </row>
    <row r="4" spans="1:10">
      <c r="A4" s="30">
        <v>28143201006</v>
      </c>
      <c r="B4" s="44" t="s">
        <v>18</v>
      </c>
      <c r="C4" s="24" t="s">
        <v>90</v>
      </c>
      <c r="D4" s="25">
        <v>1</v>
      </c>
      <c r="E4" s="25">
        <v>1</v>
      </c>
      <c r="F4" s="25">
        <f t="shared" ref="F4:F23" si="0">D4-E4</f>
        <v>0</v>
      </c>
      <c r="G4" s="25">
        <v>0</v>
      </c>
      <c r="H4" s="25">
        <v>0</v>
      </c>
      <c r="I4" s="25">
        <f t="shared" ref="I4:I23" si="1">G4-H4</f>
        <v>0</v>
      </c>
      <c r="J4" s="25">
        <f t="shared" ref="J4:J23" si="2">F4+I4</f>
        <v>0</v>
      </c>
    </row>
    <row r="5" spans="1:10">
      <c r="A5" s="30">
        <v>28143201003</v>
      </c>
      <c r="B5" s="44" t="s">
        <v>48</v>
      </c>
      <c r="C5" s="24" t="s">
        <v>90</v>
      </c>
      <c r="D5" s="25">
        <v>2</v>
      </c>
      <c r="E5" s="25">
        <v>1</v>
      </c>
      <c r="F5" s="25">
        <f t="shared" si="0"/>
        <v>1</v>
      </c>
      <c r="G5" s="25">
        <v>0</v>
      </c>
      <c r="H5" s="25">
        <v>0</v>
      </c>
      <c r="I5" s="25">
        <f t="shared" si="1"/>
        <v>0</v>
      </c>
      <c r="J5" s="25">
        <f t="shared" si="2"/>
        <v>1</v>
      </c>
    </row>
    <row r="6" spans="1:10">
      <c r="A6" s="30">
        <v>28143201101</v>
      </c>
      <c r="B6" s="44" t="s">
        <v>21</v>
      </c>
      <c r="C6" s="24" t="s">
        <v>90</v>
      </c>
      <c r="D6" s="25">
        <v>1</v>
      </c>
      <c r="E6" s="25">
        <v>1</v>
      </c>
      <c r="F6" s="25">
        <f t="shared" si="0"/>
        <v>0</v>
      </c>
      <c r="G6" s="25">
        <v>0</v>
      </c>
      <c r="H6" s="25">
        <v>0</v>
      </c>
      <c r="I6" s="25">
        <f t="shared" si="1"/>
        <v>0</v>
      </c>
      <c r="J6" s="25">
        <f t="shared" si="2"/>
        <v>0</v>
      </c>
    </row>
    <row r="7" spans="1:10">
      <c r="A7" s="30">
        <v>28143201102</v>
      </c>
      <c r="B7" s="44" t="s">
        <v>22</v>
      </c>
      <c r="C7" s="24" t="s">
        <v>90</v>
      </c>
      <c r="D7" s="25">
        <v>1</v>
      </c>
      <c r="E7" s="25">
        <v>1</v>
      </c>
      <c r="F7" s="25">
        <f t="shared" si="0"/>
        <v>0</v>
      </c>
      <c r="G7" s="25">
        <v>0</v>
      </c>
      <c r="H7" s="25">
        <v>0</v>
      </c>
      <c r="I7" s="25">
        <f t="shared" si="1"/>
        <v>0</v>
      </c>
      <c r="J7" s="25">
        <f t="shared" si="2"/>
        <v>0</v>
      </c>
    </row>
    <row r="8" spans="1:10">
      <c r="A8" s="30">
        <v>28143201103</v>
      </c>
      <c r="B8" s="44" t="s">
        <v>124</v>
      </c>
      <c r="C8" s="24" t="s">
        <v>90</v>
      </c>
      <c r="D8" s="25">
        <v>1</v>
      </c>
      <c r="E8" s="25">
        <v>1</v>
      </c>
      <c r="F8" s="25">
        <f t="shared" si="0"/>
        <v>0</v>
      </c>
      <c r="G8" s="25">
        <v>0</v>
      </c>
      <c r="H8" s="25">
        <v>0</v>
      </c>
      <c r="I8" s="25">
        <f t="shared" si="1"/>
        <v>0</v>
      </c>
      <c r="J8" s="25">
        <f t="shared" si="2"/>
        <v>0</v>
      </c>
    </row>
    <row r="9" spans="1:10">
      <c r="A9" s="30">
        <v>28143200701</v>
      </c>
      <c r="B9" s="44" t="s">
        <v>28</v>
      </c>
      <c r="C9" s="24" t="s">
        <v>90</v>
      </c>
      <c r="D9" s="25">
        <v>2</v>
      </c>
      <c r="E9" s="25">
        <v>2</v>
      </c>
      <c r="F9" s="25">
        <f t="shared" si="0"/>
        <v>0</v>
      </c>
      <c r="G9" s="25">
        <v>0</v>
      </c>
      <c r="H9" s="25">
        <v>0</v>
      </c>
      <c r="I9" s="25">
        <f t="shared" si="1"/>
        <v>0</v>
      </c>
      <c r="J9" s="25">
        <f t="shared" si="2"/>
        <v>0</v>
      </c>
    </row>
    <row r="10" spans="1:10">
      <c r="A10" s="30">
        <v>28143200702</v>
      </c>
      <c r="B10" s="44" t="s">
        <v>78</v>
      </c>
      <c r="C10" s="24" t="s">
        <v>90</v>
      </c>
      <c r="D10" s="25">
        <v>1</v>
      </c>
      <c r="E10" s="25">
        <v>1</v>
      </c>
      <c r="F10" s="25">
        <f t="shared" si="0"/>
        <v>0</v>
      </c>
      <c r="G10" s="25">
        <v>0</v>
      </c>
      <c r="H10" s="25">
        <v>0</v>
      </c>
      <c r="I10" s="25">
        <f t="shared" si="1"/>
        <v>0</v>
      </c>
      <c r="J10" s="25">
        <f t="shared" si="2"/>
        <v>0</v>
      </c>
    </row>
    <row r="11" spans="1:10">
      <c r="A11" s="30">
        <v>28143201405</v>
      </c>
      <c r="B11" s="44" t="s">
        <v>31</v>
      </c>
      <c r="C11" s="24" t="s">
        <v>90</v>
      </c>
      <c r="D11" s="25">
        <v>2</v>
      </c>
      <c r="E11" s="25">
        <v>2</v>
      </c>
      <c r="F11" s="25">
        <f t="shared" si="0"/>
        <v>0</v>
      </c>
      <c r="G11" s="25">
        <v>0</v>
      </c>
      <c r="H11" s="25">
        <v>0</v>
      </c>
      <c r="I11" s="25">
        <f t="shared" si="1"/>
        <v>0</v>
      </c>
      <c r="J11" s="25">
        <f t="shared" si="2"/>
        <v>0</v>
      </c>
    </row>
    <row r="12" spans="1:10">
      <c r="A12" s="30">
        <v>28143201406</v>
      </c>
      <c r="B12" s="44" t="s">
        <v>39</v>
      </c>
      <c r="C12" s="24" t="s">
        <v>90</v>
      </c>
      <c r="D12" s="25">
        <v>1</v>
      </c>
      <c r="E12" s="25">
        <v>1</v>
      </c>
      <c r="F12" s="25">
        <f t="shared" si="0"/>
        <v>0</v>
      </c>
      <c r="G12" s="25">
        <v>0</v>
      </c>
      <c r="H12" s="25">
        <v>0</v>
      </c>
      <c r="I12" s="25">
        <f t="shared" si="1"/>
        <v>0</v>
      </c>
      <c r="J12" s="25">
        <f t="shared" si="2"/>
        <v>0</v>
      </c>
    </row>
    <row r="13" spans="1:10">
      <c r="A13" s="30">
        <v>28143201401</v>
      </c>
      <c r="B13" s="44" t="s">
        <v>43</v>
      </c>
      <c r="C13" s="24" t="s">
        <v>90</v>
      </c>
      <c r="D13" s="25">
        <v>1</v>
      </c>
      <c r="E13" s="25">
        <v>1</v>
      </c>
      <c r="F13" s="25">
        <f t="shared" si="0"/>
        <v>0</v>
      </c>
      <c r="G13" s="25">
        <v>0</v>
      </c>
      <c r="H13" s="25">
        <v>0</v>
      </c>
      <c r="I13" s="25">
        <f t="shared" si="1"/>
        <v>0</v>
      </c>
      <c r="J13" s="25">
        <f t="shared" si="2"/>
        <v>0</v>
      </c>
    </row>
    <row r="14" spans="1:10">
      <c r="A14" s="30">
        <v>28143290515</v>
      </c>
      <c r="B14" s="44" t="s">
        <v>55</v>
      </c>
      <c r="C14" s="24" t="s">
        <v>90</v>
      </c>
      <c r="D14" s="25">
        <v>1</v>
      </c>
      <c r="E14" s="25">
        <v>1</v>
      </c>
      <c r="F14" s="25">
        <f t="shared" si="0"/>
        <v>0</v>
      </c>
      <c r="G14" s="25">
        <v>0</v>
      </c>
      <c r="H14" s="25">
        <v>0</v>
      </c>
      <c r="I14" s="25">
        <f t="shared" si="1"/>
        <v>0</v>
      </c>
      <c r="J14" s="25">
        <f t="shared" si="2"/>
        <v>0</v>
      </c>
    </row>
    <row r="15" spans="1:10">
      <c r="A15" s="30">
        <v>28143290519</v>
      </c>
      <c r="B15" s="44" t="s">
        <v>58</v>
      </c>
      <c r="C15" s="24" t="s">
        <v>90</v>
      </c>
      <c r="D15" s="25">
        <v>2</v>
      </c>
      <c r="E15" s="25">
        <v>1</v>
      </c>
      <c r="F15" s="25">
        <f t="shared" si="0"/>
        <v>1</v>
      </c>
      <c r="G15" s="25">
        <v>0</v>
      </c>
      <c r="H15" s="25">
        <v>0</v>
      </c>
      <c r="I15" s="25">
        <f t="shared" si="1"/>
        <v>0</v>
      </c>
      <c r="J15" s="25">
        <f t="shared" si="2"/>
        <v>1</v>
      </c>
    </row>
    <row r="16" spans="1:10">
      <c r="A16" s="30">
        <v>28143290516</v>
      </c>
      <c r="B16" s="44" t="s">
        <v>61</v>
      </c>
      <c r="C16" s="24" t="s">
        <v>90</v>
      </c>
      <c r="D16" s="25">
        <v>2</v>
      </c>
      <c r="E16" s="25">
        <v>1</v>
      </c>
      <c r="F16" s="25">
        <f t="shared" si="0"/>
        <v>1</v>
      </c>
      <c r="G16" s="25">
        <v>0</v>
      </c>
      <c r="H16" s="25">
        <v>0</v>
      </c>
      <c r="I16" s="25">
        <f t="shared" si="1"/>
        <v>0</v>
      </c>
      <c r="J16" s="25">
        <f t="shared" si="2"/>
        <v>1</v>
      </c>
    </row>
    <row r="17" spans="1:10">
      <c r="A17" s="30">
        <v>28143290504</v>
      </c>
      <c r="B17" s="44" t="s">
        <v>62</v>
      </c>
      <c r="C17" s="24" t="s">
        <v>90</v>
      </c>
      <c r="D17" s="25">
        <v>2</v>
      </c>
      <c r="E17" s="25">
        <v>1</v>
      </c>
      <c r="F17" s="25">
        <f t="shared" si="0"/>
        <v>1</v>
      </c>
      <c r="G17" s="25">
        <v>0</v>
      </c>
      <c r="H17" s="25">
        <v>0</v>
      </c>
      <c r="I17" s="25">
        <f t="shared" si="1"/>
        <v>0</v>
      </c>
      <c r="J17" s="25">
        <f t="shared" si="2"/>
        <v>1</v>
      </c>
    </row>
    <row r="18" spans="1:10">
      <c r="A18" s="30">
        <v>28143290520</v>
      </c>
      <c r="B18" s="44" t="s">
        <v>63</v>
      </c>
      <c r="C18" s="24" t="s">
        <v>90</v>
      </c>
      <c r="D18" s="25">
        <v>5</v>
      </c>
      <c r="E18" s="25">
        <v>2</v>
      </c>
      <c r="F18" s="25">
        <f t="shared" si="0"/>
        <v>3</v>
      </c>
      <c r="G18" s="30">
        <v>2</v>
      </c>
      <c r="H18" s="30">
        <v>0</v>
      </c>
      <c r="I18" s="25">
        <f t="shared" si="1"/>
        <v>2</v>
      </c>
      <c r="J18" s="25">
        <f t="shared" si="2"/>
        <v>5</v>
      </c>
    </row>
    <row r="19" spans="1:10">
      <c r="A19" s="30">
        <v>28143290506</v>
      </c>
      <c r="B19" s="44" t="s">
        <v>65</v>
      </c>
      <c r="C19" s="24" t="s">
        <v>90</v>
      </c>
      <c r="D19" s="25">
        <v>2</v>
      </c>
      <c r="E19" s="25">
        <v>1</v>
      </c>
      <c r="F19" s="25">
        <f t="shared" si="0"/>
        <v>1</v>
      </c>
      <c r="G19" s="25">
        <v>0</v>
      </c>
      <c r="H19" s="25">
        <v>0</v>
      </c>
      <c r="I19" s="25">
        <f t="shared" si="1"/>
        <v>0</v>
      </c>
      <c r="J19" s="25">
        <f t="shared" si="2"/>
        <v>1</v>
      </c>
    </row>
    <row r="20" spans="1:10">
      <c r="A20" s="30">
        <v>28143290518</v>
      </c>
      <c r="B20" s="44" t="s">
        <v>66</v>
      </c>
      <c r="C20" s="24" t="s">
        <v>90</v>
      </c>
      <c r="D20" s="25">
        <v>4</v>
      </c>
      <c r="E20" s="25">
        <v>2</v>
      </c>
      <c r="F20" s="25">
        <f t="shared" si="0"/>
        <v>2</v>
      </c>
      <c r="G20" s="25">
        <v>0</v>
      </c>
      <c r="H20" s="25">
        <v>0</v>
      </c>
      <c r="I20" s="25">
        <f t="shared" si="1"/>
        <v>0</v>
      </c>
      <c r="J20" s="25">
        <f t="shared" si="2"/>
        <v>2</v>
      </c>
    </row>
    <row r="21" spans="1:10">
      <c r="A21" s="30">
        <v>28143290521</v>
      </c>
      <c r="B21" s="44" t="s">
        <v>67</v>
      </c>
      <c r="C21" s="24" t="s">
        <v>90</v>
      </c>
      <c r="D21" s="25">
        <v>6</v>
      </c>
      <c r="E21" s="25">
        <v>1</v>
      </c>
      <c r="F21" s="25">
        <f t="shared" si="0"/>
        <v>5</v>
      </c>
      <c r="G21" s="25">
        <v>0</v>
      </c>
      <c r="H21" s="25">
        <v>0</v>
      </c>
      <c r="I21" s="25">
        <f t="shared" si="1"/>
        <v>0</v>
      </c>
      <c r="J21" s="25">
        <f t="shared" si="2"/>
        <v>5</v>
      </c>
    </row>
    <row r="22" spans="1:10">
      <c r="A22" s="30">
        <v>28143290507</v>
      </c>
      <c r="B22" s="44" t="s">
        <v>69</v>
      </c>
      <c r="C22" s="24" t="s">
        <v>90</v>
      </c>
      <c r="D22" s="25">
        <v>2</v>
      </c>
      <c r="E22" s="25">
        <v>1</v>
      </c>
      <c r="F22" s="25">
        <f t="shared" si="0"/>
        <v>1</v>
      </c>
      <c r="G22" s="25">
        <v>0</v>
      </c>
      <c r="H22" s="25">
        <v>0</v>
      </c>
      <c r="I22" s="25">
        <f t="shared" si="1"/>
        <v>0</v>
      </c>
      <c r="J22" s="25">
        <f t="shared" si="2"/>
        <v>1</v>
      </c>
    </row>
    <row r="23" spans="1:10">
      <c r="A23" s="30">
        <v>28143290542</v>
      </c>
      <c r="B23" s="44" t="s">
        <v>125</v>
      </c>
      <c r="C23" s="24" t="s">
        <v>90</v>
      </c>
      <c r="D23" s="25">
        <v>2</v>
      </c>
      <c r="E23" s="25">
        <v>1</v>
      </c>
      <c r="F23" s="25">
        <f t="shared" si="0"/>
        <v>1</v>
      </c>
      <c r="G23" s="25">
        <v>0</v>
      </c>
      <c r="H23" s="25">
        <v>0</v>
      </c>
      <c r="I23" s="25">
        <f t="shared" si="1"/>
        <v>0</v>
      </c>
      <c r="J23" s="25">
        <f t="shared" si="2"/>
        <v>1</v>
      </c>
    </row>
    <row r="24" spans="1:10">
      <c r="A24" s="30">
        <v>28143200703</v>
      </c>
      <c r="B24" s="28" t="s">
        <v>75</v>
      </c>
      <c r="C24" s="24" t="s">
        <v>88</v>
      </c>
      <c r="D24" s="25">
        <v>0</v>
      </c>
      <c r="E24" s="25">
        <v>0</v>
      </c>
      <c r="F24" s="25">
        <v>0</v>
      </c>
      <c r="G24" s="30">
        <v>13</v>
      </c>
      <c r="H24" s="30">
        <v>12</v>
      </c>
      <c r="I24" s="25">
        <f>G24-H24</f>
        <v>1</v>
      </c>
      <c r="J24" s="30">
        <v>1</v>
      </c>
    </row>
    <row r="25" spans="1:10">
      <c r="A25" s="30">
        <v>28143201008</v>
      </c>
      <c r="B25" s="28" t="s">
        <v>74</v>
      </c>
      <c r="C25" s="24" t="s">
        <v>88</v>
      </c>
      <c r="D25" s="25">
        <v>0</v>
      </c>
      <c r="E25" s="25">
        <v>0</v>
      </c>
      <c r="F25" s="25">
        <v>0</v>
      </c>
      <c r="G25" s="30">
        <v>22</v>
      </c>
      <c r="H25" s="30">
        <v>22</v>
      </c>
      <c r="I25" s="25">
        <f t="shared" ref="I25:I31" si="3">G25-H25</f>
        <v>0</v>
      </c>
      <c r="J25" s="30">
        <v>0</v>
      </c>
    </row>
    <row r="26" spans="1:10">
      <c r="A26" s="30">
        <v>28143201104</v>
      </c>
      <c r="B26" s="28" t="s">
        <v>70</v>
      </c>
      <c r="C26" s="24" t="s">
        <v>88</v>
      </c>
      <c r="D26" s="25">
        <v>0</v>
      </c>
      <c r="E26" s="25">
        <v>0</v>
      </c>
      <c r="F26" s="25">
        <v>0</v>
      </c>
      <c r="G26" s="30">
        <v>11</v>
      </c>
      <c r="H26" s="30">
        <v>12</v>
      </c>
      <c r="I26" s="25">
        <f t="shared" si="3"/>
        <v>-1</v>
      </c>
      <c r="J26" s="30">
        <v>-1</v>
      </c>
    </row>
    <row r="27" spans="1:10">
      <c r="A27" s="30">
        <v>28143201408</v>
      </c>
      <c r="B27" s="28" t="s">
        <v>76</v>
      </c>
      <c r="C27" s="24" t="s">
        <v>141</v>
      </c>
      <c r="D27" s="25">
        <v>0</v>
      </c>
      <c r="E27" s="25">
        <v>0</v>
      </c>
      <c r="F27" s="25">
        <v>0</v>
      </c>
      <c r="G27" s="30">
        <v>30</v>
      </c>
      <c r="H27" s="30">
        <v>30</v>
      </c>
      <c r="I27" s="25">
        <f t="shared" si="3"/>
        <v>0</v>
      </c>
      <c r="J27" s="30">
        <v>0</v>
      </c>
    </row>
    <row r="28" spans="1:10">
      <c r="A28" s="30">
        <v>28143290509</v>
      </c>
      <c r="B28" s="28" t="s">
        <v>54</v>
      </c>
      <c r="C28" s="24" t="s">
        <v>88</v>
      </c>
      <c r="D28" s="25">
        <v>0</v>
      </c>
      <c r="E28" s="25">
        <v>0</v>
      </c>
      <c r="F28" s="25">
        <v>0</v>
      </c>
      <c r="G28" s="30">
        <v>2</v>
      </c>
      <c r="H28" s="30">
        <v>14</v>
      </c>
      <c r="I28" s="25">
        <f t="shared" si="3"/>
        <v>-12</v>
      </c>
      <c r="J28" s="30">
        <v>-12</v>
      </c>
    </row>
    <row r="29" spans="1:10">
      <c r="A29" s="30">
        <v>28143290530</v>
      </c>
      <c r="B29" s="28" t="s">
        <v>72</v>
      </c>
      <c r="C29" s="24" t="s">
        <v>88</v>
      </c>
      <c r="D29" s="25">
        <v>0</v>
      </c>
      <c r="E29" s="25">
        <v>0</v>
      </c>
      <c r="F29" s="25">
        <v>0</v>
      </c>
      <c r="G29" s="30">
        <v>26</v>
      </c>
      <c r="H29" s="30">
        <v>24</v>
      </c>
      <c r="I29" s="25">
        <f t="shared" si="3"/>
        <v>2</v>
      </c>
      <c r="J29" s="30">
        <v>2</v>
      </c>
    </row>
    <row r="30" spans="1:10">
      <c r="A30" s="30">
        <v>28143290531</v>
      </c>
      <c r="B30" s="28" t="s">
        <v>68</v>
      </c>
      <c r="C30" s="24" t="s">
        <v>88</v>
      </c>
      <c r="D30" s="25">
        <v>0</v>
      </c>
      <c r="E30" s="25">
        <v>0</v>
      </c>
      <c r="F30" s="25">
        <v>0</v>
      </c>
      <c r="G30" s="30">
        <v>16</v>
      </c>
      <c r="H30" s="30">
        <v>18</v>
      </c>
      <c r="I30" s="25">
        <f t="shared" si="3"/>
        <v>-2</v>
      </c>
      <c r="J30" s="30">
        <v>-2</v>
      </c>
    </row>
    <row r="31" spans="1:10">
      <c r="A31" s="30">
        <v>28143290532</v>
      </c>
      <c r="B31" s="28" t="s">
        <v>12</v>
      </c>
      <c r="C31" s="24" t="s">
        <v>88</v>
      </c>
      <c r="D31" s="25">
        <v>0</v>
      </c>
      <c r="E31" s="25">
        <v>0</v>
      </c>
      <c r="F31" s="25">
        <v>0</v>
      </c>
      <c r="G31" s="30">
        <v>10</v>
      </c>
      <c r="H31" s="30">
        <v>11</v>
      </c>
      <c r="I31" s="25">
        <f t="shared" si="3"/>
        <v>-1</v>
      </c>
      <c r="J31" s="30">
        <v>-1</v>
      </c>
    </row>
    <row r="32" spans="1:10">
      <c r="A32" s="32"/>
      <c r="B32" s="32" t="s">
        <v>89</v>
      </c>
      <c r="C32" s="32"/>
      <c r="D32" s="33">
        <f t="shared" ref="D32:J32" si="4">SUM(D3:D31)</f>
        <v>42</v>
      </c>
      <c r="E32" s="33">
        <f t="shared" si="4"/>
        <v>25</v>
      </c>
      <c r="F32" s="33">
        <f t="shared" si="4"/>
        <v>17</v>
      </c>
      <c r="G32" s="33">
        <f t="shared" si="4"/>
        <v>132</v>
      </c>
      <c r="H32" s="33">
        <f t="shared" si="4"/>
        <v>143</v>
      </c>
      <c r="I32" s="33">
        <f t="shared" si="4"/>
        <v>-11</v>
      </c>
      <c r="J32" s="33">
        <f t="shared" si="4"/>
        <v>6</v>
      </c>
    </row>
  </sheetData>
  <mergeCells count="1">
    <mergeCell ref="A1:J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49"/>
  <sheetViews>
    <sheetView view="pageBreakPreview" topLeftCell="M1" zoomScale="102" zoomScaleNormal="85" zoomScaleSheetLayoutView="102" workbookViewId="0">
      <selection activeCell="T49" sqref="T49"/>
    </sheetView>
  </sheetViews>
  <sheetFormatPr defaultColWidth="8.6640625" defaultRowHeight="23.1" customHeight="1"/>
  <cols>
    <col min="1" max="1" width="19.6640625" style="7" customWidth="1"/>
    <col min="2" max="2" width="17.109375" style="7" customWidth="1"/>
    <col min="3" max="3" width="6.6640625" style="7" customWidth="1"/>
    <col min="4" max="10" width="5.88671875" style="7" customWidth="1"/>
    <col min="11" max="12" width="7.109375" style="7" customWidth="1"/>
    <col min="13" max="13" width="8.6640625" style="7"/>
    <col min="14" max="14" width="6.5546875" style="7" customWidth="1"/>
    <col min="15" max="15" width="28.33203125" style="7" customWidth="1"/>
    <col min="16" max="16" width="13.33203125" style="7" customWidth="1"/>
    <col min="17" max="17" width="22.109375" style="7" customWidth="1"/>
    <col min="18" max="20" width="8.6640625" style="7"/>
    <col min="21" max="21" width="54.33203125" style="7" customWidth="1"/>
    <col min="22" max="16384" width="8.6640625" style="7"/>
  </cols>
  <sheetData>
    <row r="1" spans="1:21" ht="23.4">
      <c r="A1" s="104" t="s">
        <v>268</v>
      </c>
      <c r="P1" s="107" t="s">
        <v>269</v>
      </c>
    </row>
    <row r="2" spans="1:21" ht="23.4">
      <c r="A2" s="104"/>
      <c r="P2" s="106"/>
    </row>
    <row r="3" spans="1:21" s="9" customFormat="1" ht="45" customHeight="1">
      <c r="A3" s="214" t="s">
        <v>104</v>
      </c>
      <c r="B3" s="214" t="s">
        <v>5</v>
      </c>
      <c r="C3" s="215" t="s">
        <v>126</v>
      </c>
      <c r="D3" s="214" t="s">
        <v>178</v>
      </c>
      <c r="E3" s="214"/>
      <c r="F3" s="214"/>
      <c r="G3" s="214" t="s">
        <v>179</v>
      </c>
      <c r="H3" s="214"/>
      <c r="I3" s="214"/>
      <c r="J3" s="214"/>
      <c r="K3" s="214"/>
      <c r="L3" s="214"/>
      <c r="M3" s="216" t="s">
        <v>180</v>
      </c>
      <c r="N3" s="213" t="s">
        <v>181</v>
      </c>
      <c r="O3" s="217" t="s">
        <v>187</v>
      </c>
      <c r="P3" s="208" t="s">
        <v>209</v>
      </c>
      <c r="Q3" s="208" t="s">
        <v>210</v>
      </c>
      <c r="R3" s="212" t="s">
        <v>211</v>
      </c>
      <c r="S3" s="212"/>
      <c r="T3" s="212"/>
      <c r="U3" s="208" t="s">
        <v>212</v>
      </c>
    </row>
    <row r="4" spans="1:21" s="9" customFormat="1" ht="30" customHeight="1">
      <c r="A4" s="214"/>
      <c r="B4" s="214"/>
      <c r="C4" s="215"/>
      <c r="D4" s="214"/>
      <c r="E4" s="214"/>
      <c r="F4" s="214"/>
      <c r="G4" s="214"/>
      <c r="H4" s="214"/>
      <c r="I4" s="214"/>
      <c r="J4" s="214"/>
      <c r="K4" s="214"/>
      <c r="L4" s="214"/>
      <c r="M4" s="216"/>
      <c r="N4" s="213"/>
      <c r="O4" s="218"/>
      <c r="P4" s="209"/>
      <c r="Q4" s="209"/>
      <c r="R4" s="208" t="s">
        <v>213</v>
      </c>
      <c r="S4" s="208" t="s">
        <v>214</v>
      </c>
      <c r="T4" s="208" t="s">
        <v>215</v>
      </c>
      <c r="U4" s="209"/>
    </row>
    <row r="5" spans="1:21" s="9" customFormat="1" ht="15">
      <c r="A5" s="214"/>
      <c r="B5" s="214"/>
      <c r="C5" s="215"/>
      <c r="D5" s="214"/>
      <c r="E5" s="214"/>
      <c r="F5" s="214"/>
      <c r="G5" s="214"/>
      <c r="H5" s="214"/>
      <c r="I5" s="214"/>
      <c r="J5" s="214"/>
      <c r="K5" s="214"/>
      <c r="L5" s="214"/>
      <c r="M5" s="216"/>
      <c r="N5" s="213"/>
      <c r="O5" s="218"/>
      <c r="P5" s="209"/>
      <c r="Q5" s="209"/>
      <c r="R5" s="209"/>
      <c r="S5" s="209"/>
      <c r="T5" s="209"/>
      <c r="U5" s="209"/>
    </row>
    <row r="6" spans="1:21" s="9" customFormat="1" ht="34.5" customHeight="1">
      <c r="A6" s="214"/>
      <c r="B6" s="214"/>
      <c r="C6" s="215"/>
      <c r="D6" s="147" t="s">
        <v>86</v>
      </c>
      <c r="E6" s="147" t="s">
        <v>87</v>
      </c>
      <c r="F6" s="147" t="s">
        <v>88</v>
      </c>
      <c r="G6" s="147" t="s">
        <v>182</v>
      </c>
      <c r="H6" s="147" t="s">
        <v>183</v>
      </c>
      <c r="I6" s="147" t="s">
        <v>184</v>
      </c>
      <c r="J6" s="147" t="s">
        <v>185</v>
      </c>
      <c r="K6" s="147" t="s">
        <v>186</v>
      </c>
      <c r="L6" s="147" t="s">
        <v>110</v>
      </c>
      <c r="M6" s="216"/>
      <c r="N6" s="213"/>
      <c r="O6" s="219"/>
      <c r="P6" s="210"/>
      <c r="Q6" s="210"/>
      <c r="R6" s="210"/>
      <c r="S6" s="210"/>
      <c r="T6" s="210"/>
      <c r="U6" s="210"/>
    </row>
    <row r="7" spans="1:21" ht="23.1" customHeight="1">
      <c r="A7" s="211"/>
      <c r="B7" s="47"/>
      <c r="C7" s="79"/>
      <c r="D7" s="79"/>
      <c r="E7" s="79"/>
      <c r="F7" s="79"/>
      <c r="G7" s="79"/>
      <c r="H7" s="79"/>
      <c r="I7" s="79"/>
      <c r="J7" s="79"/>
      <c r="K7" s="79"/>
      <c r="L7" s="22">
        <f>SUM(G7:K7)</f>
        <v>0</v>
      </c>
      <c r="M7" s="22"/>
      <c r="N7" s="22"/>
      <c r="O7" s="105"/>
      <c r="P7" s="18"/>
      <c r="Q7" s="47"/>
      <c r="R7" s="18"/>
      <c r="S7" s="18"/>
      <c r="T7" s="21">
        <f>R7+S7</f>
        <v>0</v>
      </c>
      <c r="U7" s="77"/>
    </row>
    <row r="8" spans="1:21" ht="23.1" customHeight="1">
      <c r="A8" s="211"/>
      <c r="B8" s="47"/>
      <c r="C8" s="79"/>
      <c r="D8" s="79"/>
      <c r="E8" s="79"/>
      <c r="F8" s="79"/>
      <c r="G8" s="79"/>
      <c r="H8" s="79"/>
      <c r="I8" s="79"/>
      <c r="J8" s="79"/>
      <c r="K8" s="79"/>
      <c r="L8" s="22">
        <f t="shared" ref="L8:L11" si="0">SUM(G8:K8)</f>
        <v>0</v>
      </c>
      <c r="M8" s="22"/>
      <c r="N8" s="22"/>
      <c r="O8" s="105"/>
      <c r="P8" s="18"/>
      <c r="Q8" s="47"/>
      <c r="R8" s="18"/>
      <c r="S8" s="18"/>
      <c r="T8" s="21">
        <f t="shared" ref="T8:T11" si="1">R8+S8</f>
        <v>0</v>
      </c>
      <c r="U8" s="77"/>
    </row>
    <row r="9" spans="1:21" ht="23.1" customHeight="1">
      <c r="A9" s="211"/>
      <c r="B9" s="47"/>
      <c r="C9" s="79"/>
      <c r="D9" s="79"/>
      <c r="E9" s="79"/>
      <c r="F9" s="79"/>
      <c r="G9" s="79"/>
      <c r="H9" s="79"/>
      <c r="I9" s="79"/>
      <c r="J9" s="79"/>
      <c r="K9" s="79"/>
      <c r="L9" s="22">
        <f t="shared" si="0"/>
        <v>0</v>
      </c>
      <c r="M9" s="22"/>
      <c r="N9" s="22"/>
      <c r="O9" s="105"/>
      <c r="P9" s="18"/>
      <c r="Q9" s="47"/>
      <c r="R9" s="18"/>
      <c r="S9" s="18"/>
      <c r="T9" s="21">
        <f t="shared" si="1"/>
        <v>0</v>
      </c>
      <c r="U9" s="77"/>
    </row>
    <row r="10" spans="1:21" ht="23.1" customHeight="1">
      <c r="A10" s="211"/>
      <c r="B10" s="47"/>
      <c r="C10" s="79"/>
      <c r="D10" s="79"/>
      <c r="E10" s="79"/>
      <c r="F10" s="79"/>
      <c r="G10" s="79"/>
      <c r="H10" s="48"/>
      <c r="I10" s="79"/>
      <c r="J10" s="79"/>
      <c r="K10" s="79"/>
      <c r="L10" s="22">
        <f t="shared" si="0"/>
        <v>0</v>
      </c>
      <c r="M10" s="22"/>
      <c r="N10" s="22"/>
      <c r="O10" s="105"/>
      <c r="P10" s="18"/>
      <c r="Q10" s="47"/>
      <c r="R10" s="18"/>
      <c r="S10" s="18"/>
      <c r="T10" s="21">
        <f t="shared" si="1"/>
        <v>0</v>
      </c>
      <c r="U10" s="77"/>
    </row>
    <row r="11" spans="1:21" ht="23.1" customHeight="1">
      <c r="A11" s="211"/>
      <c r="B11" s="47"/>
      <c r="C11" s="79"/>
      <c r="D11" s="79"/>
      <c r="E11" s="79"/>
      <c r="F11" s="79"/>
      <c r="G11" s="79"/>
      <c r="H11" s="79"/>
      <c r="I11" s="79"/>
      <c r="J11" s="79"/>
      <c r="K11" s="79"/>
      <c r="L11" s="22">
        <f t="shared" si="0"/>
        <v>0</v>
      </c>
      <c r="M11" s="22"/>
      <c r="N11" s="22"/>
      <c r="O11" s="105"/>
      <c r="P11" s="18"/>
      <c r="Q11" s="47"/>
      <c r="R11" s="18"/>
      <c r="S11" s="18"/>
      <c r="T11" s="21">
        <f t="shared" si="1"/>
        <v>0</v>
      </c>
      <c r="U11" s="18"/>
    </row>
    <row r="12" spans="1:21" s="42" customFormat="1" ht="23.1" customHeight="1">
      <c r="A12" s="211"/>
      <c r="B12" s="22" t="s">
        <v>89</v>
      </c>
      <c r="C12" s="22">
        <f>SUM(C7:C11)</f>
        <v>0</v>
      </c>
      <c r="D12" s="22">
        <f t="shared" ref="D12:N12" si="2">SUM(D7:D11)</f>
        <v>0</v>
      </c>
      <c r="E12" s="22">
        <f t="shared" si="2"/>
        <v>0</v>
      </c>
      <c r="F12" s="22">
        <f t="shared" si="2"/>
        <v>0</v>
      </c>
      <c r="G12" s="22">
        <f t="shared" si="2"/>
        <v>0</v>
      </c>
      <c r="H12" s="22">
        <f t="shared" si="2"/>
        <v>0</v>
      </c>
      <c r="I12" s="22">
        <f t="shared" si="2"/>
        <v>0</v>
      </c>
      <c r="J12" s="22">
        <f t="shared" si="2"/>
        <v>0</v>
      </c>
      <c r="K12" s="22">
        <f t="shared" si="2"/>
        <v>0</v>
      </c>
      <c r="L12" s="22">
        <f t="shared" si="2"/>
        <v>0</v>
      </c>
      <c r="M12" s="22">
        <f t="shared" si="2"/>
        <v>0</v>
      </c>
      <c r="N12" s="22">
        <f t="shared" si="2"/>
        <v>0</v>
      </c>
      <c r="O12" s="47"/>
      <c r="P12" s="21"/>
      <c r="Q12" s="21"/>
      <c r="R12" s="22">
        <f t="shared" ref="R12:T12" si="3">SUM(R7:R11)</f>
        <v>0</v>
      </c>
      <c r="S12" s="22">
        <f t="shared" si="3"/>
        <v>0</v>
      </c>
      <c r="T12" s="22">
        <f t="shared" si="3"/>
        <v>0</v>
      </c>
      <c r="U12" s="21"/>
    </row>
    <row r="13" spans="1:21" ht="23.1" customHeight="1">
      <c r="A13" s="49"/>
      <c r="B13" s="50"/>
      <c r="C13" s="51"/>
      <c r="D13" s="51"/>
      <c r="E13" s="51"/>
      <c r="F13" s="51"/>
      <c r="G13" s="52"/>
      <c r="H13" s="51"/>
      <c r="I13" s="51"/>
      <c r="J13" s="51"/>
      <c r="K13" s="51"/>
      <c r="L13" s="51"/>
      <c r="M13" s="51"/>
      <c r="N13" s="51"/>
      <c r="O13" s="53"/>
      <c r="P13" s="18"/>
      <c r="Q13" s="18"/>
      <c r="R13" s="18"/>
      <c r="S13" s="18"/>
      <c r="T13" s="18"/>
      <c r="U13" s="18"/>
    </row>
    <row r="14" spans="1:21" ht="23.1" customHeight="1">
      <c r="A14" s="211"/>
      <c r="B14" s="47"/>
      <c r="C14" s="79"/>
      <c r="D14" s="79"/>
      <c r="E14" s="79"/>
      <c r="F14" s="79"/>
      <c r="G14" s="79"/>
      <c r="H14" s="79"/>
      <c r="I14" s="79"/>
      <c r="J14" s="79"/>
      <c r="K14" s="79"/>
      <c r="L14" s="22">
        <f>SUM(G14:K14)</f>
        <v>0</v>
      </c>
      <c r="M14" s="22"/>
      <c r="N14" s="22"/>
      <c r="O14" s="105"/>
      <c r="P14" s="18"/>
      <c r="Q14" s="47"/>
      <c r="R14" s="18"/>
      <c r="S14" s="18"/>
      <c r="T14" s="21">
        <f>R14+S14</f>
        <v>0</v>
      </c>
      <c r="U14" s="77"/>
    </row>
    <row r="15" spans="1:21" ht="23.1" customHeight="1">
      <c r="A15" s="211"/>
      <c r="B15" s="47"/>
      <c r="C15" s="79"/>
      <c r="D15" s="79"/>
      <c r="E15" s="79"/>
      <c r="F15" s="79"/>
      <c r="G15" s="79"/>
      <c r="H15" s="79"/>
      <c r="I15" s="79"/>
      <c r="J15" s="79"/>
      <c r="K15" s="79"/>
      <c r="L15" s="22">
        <f t="shared" ref="L15:L18" si="4">SUM(G15:K15)</f>
        <v>0</v>
      </c>
      <c r="M15" s="22"/>
      <c r="N15" s="22"/>
      <c r="O15" s="105"/>
      <c r="P15" s="18"/>
      <c r="Q15" s="47"/>
      <c r="R15" s="18"/>
      <c r="S15" s="18"/>
      <c r="T15" s="21">
        <f t="shared" ref="T15:T18" si="5">R15+S15</f>
        <v>0</v>
      </c>
      <c r="U15" s="77"/>
    </row>
    <row r="16" spans="1:21" ht="23.1" customHeight="1">
      <c r="A16" s="211"/>
      <c r="B16" s="47"/>
      <c r="C16" s="79"/>
      <c r="D16" s="79"/>
      <c r="E16" s="79"/>
      <c r="F16" s="79"/>
      <c r="G16" s="79"/>
      <c r="H16" s="79"/>
      <c r="I16" s="79"/>
      <c r="J16" s="79"/>
      <c r="K16" s="79"/>
      <c r="L16" s="22">
        <f t="shared" si="4"/>
        <v>0</v>
      </c>
      <c r="M16" s="22"/>
      <c r="N16" s="22"/>
      <c r="O16" s="105"/>
      <c r="P16" s="18"/>
      <c r="Q16" s="47"/>
      <c r="R16" s="18"/>
      <c r="S16" s="18"/>
      <c r="T16" s="21">
        <f t="shared" si="5"/>
        <v>0</v>
      </c>
      <c r="U16" s="77"/>
    </row>
    <row r="17" spans="1:21" ht="23.1" customHeight="1">
      <c r="A17" s="211"/>
      <c r="B17" s="47"/>
      <c r="C17" s="79"/>
      <c r="D17" s="79"/>
      <c r="E17" s="79"/>
      <c r="F17" s="79"/>
      <c r="G17" s="79"/>
      <c r="H17" s="48"/>
      <c r="I17" s="79"/>
      <c r="J17" s="79"/>
      <c r="K17" s="79"/>
      <c r="L17" s="22">
        <f t="shared" si="4"/>
        <v>0</v>
      </c>
      <c r="M17" s="22"/>
      <c r="N17" s="22"/>
      <c r="O17" s="105"/>
      <c r="P17" s="18"/>
      <c r="Q17" s="47"/>
      <c r="R17" s="18"/>
      <c r="S17" s="18"/>
      <c r="T17" s="21">
        <f t="shared" si="5"/>
        <v>0</v>
      </c>
      <c r="U17" s="77"/>
    </row>
    <row r="18" spans="1:21" ht="23.1" customHeight="1">
      <c r="A18" s="211"/>
      <c r="B18" s="47"/>
      <c r="C18" s="79"/>
      <c r="D18" s="79"/>
      <c r="E18" s="79"/>
      <c r="F18" s="79"/>
      <c r="G18" s="79"/>
      <c r="H18" s="79"/>
      <c r="I18" s="79"/>
      <c r="J18" s="79"/>
      <c r="K18" s="79"/>
      <c r="L18" s="22">
        <f t="shared" si="4"/>
        <v>0</v>
      </c>
      <c r="M18" s="22"/>
      <c r="N18" s="22"/>
      <c r="O18" s="105"/>
      <c r="P18" s="18"/>
      <c r="Q18" s="47"/>
      <c r="R18" s="18"/>
      <c r="S18" s="18"/>
      <c r="T18" s="21">
        <f t="shared" si="5"/>
        <v>0</v>
      </c>
      <c r="U18" s="18"/>
    </row>
    <row r="19" spans="1:21" ht="23.1" customHeight="1">
      <c r="A19" s="211"/>
      <c r="B19" s="22" t="s">
        <v>89</v>
      </c>
      <c r="C19" s="22">
        <f>SUM(C14:C18)</f>
        <v>0</v>
      </c>
      <c r="D19" s="22">
        <f t="shared" ref="D19:N19" si="6">SUM(D14:D18)</f>
        <v>0</v>
      </c>
      <c r="E19" s="22">
        <f t="shared" si="6"/>
        <v>0</v>
      </c>
      <c r="F19" s="22">
        <f t="shared" si="6"/>
        <v>0</v>
      </c>
      <c r="G19" s="22">
        <f t="shared" si="6"/>
        <v>0</v>
      </c>
      <c r="H19" s="22">
        <f t="shared" si="6"/>
        <v>0</v>
      </c>
      <c r="I19" s="22">
        <f t="shared" si="6"/>
        <v>0</v>
      </c>
      <c r="J19" s="22">
        <f t="shared" si="6"/>
        <v>0</v>
      </c>
      <c r="K19" s="22">
        <f t="shared" si="6"/>
        <v>0</v>
      </c>
      <c r="L19" s="22">
        <f t="shared" si="6"/>
        <v>0</v>
      </c>
      <c r="M19" s="22">
        <f t="shared" si="6"/>
        <v>0</v>
      </c>
      <c r="N19" s="22">
        <f t="shared" si="6"/>
        <v>0</v>
      </c>
      <c r="O19" s="47"/>
      <c r="P19" s="21"/>
      <c r="Q19" s="21"/>
      <c r="R19" s="22">
        <f t="shared" ref="R19:T19" si="7">SUM(R14:R18)</f>
        <v>0</v>
      </c>
      <c r="S19" s="22">
        <f t="shared" si="7"/>
        <v>0</v>
      </c>
      <c r="T19" s="22">
        <f t="shared" si="7"/>
        <v>0</v>
      </c>
      <c r="U19" s="21"/>
    </row>
    <row r="20" spans="1:21" ht="23.1" customHeight="1">
      <c r="A20" s="49"/>
      <c r="B20" s="50"/>
      <c r="C20" s="51"/>
      <c r="D20" s="51"/>
      <c r="E20" s="51"/>
      <c r="F20" s="51"/>
      <c r="G20" s="52"/>
      <c r="H20" s="51"/>
      <c r="I20" s="51"/>
      <c r="J20" s="51"/>
      <c r="K20" s="51"/>
      <c r="L20" s="51"/>
      <c r="M20" s="51"/>
      <c r="N20" s="51"/>
      <c r="O20" s="53"/>
      <c r="P20" s="18"/>
      <c r="Q20" s="18"/>
      <c r="R20" s="18"/>
      <c r="S20" s="18"/>
      <c r="T20" s="18"/>
      <c r="U20" s="18"/>
    </row>
    <row r="21" spans="1:21" ht="23.1" customHeight="1">
      <c r="A21" s="211"/>
      <c r="B21" s="47"/>
      <c r="C21" s="79"/>
      <c r="D21" s="79"/>
      <c r="E21" s="79"/>
      <c r="F21" s="79"/>
      <c r="G21" s="79"/>
      <c r="H21" s="79"/>
      <c r="I21" s="79"/>
      <c r="J21" s="79"/>
      <c r="K21" s="79"/>
      <c r="L21" s="22">
        <f>SUM(G21:K21)</f>
        <v>0</v>
      </c>
      <c r="M21" s="22"/>
      <c r="N21" s="22"/>
      <c r="O21" s="105"/>
      <c r="P21" s="18"/>
      <c r="Q21" s="47"/>
      <c r="R21" s="18"/>
      <c r="S21" s="18"/>
      <c r="T21" s="21">
        <f>R21+S21</f>
        <v>0</v>
      </c>
      <c r="U21" s="77"/>
    </row>
    <row r="22" spans="1:21" ht="23.1" customHeight="1">
      <c r="A22" s="211"/>
      <c r="B22" s="47"/>
      <c r="C22" s="79"/>
      <c r="D22" s="79"/>
      <c r="E22" s="79"/>
      <c r="F22" s="79"/>
      <c r="G22" s="79"/>
      <c r="H22" s="79"/>
      <c r="I22" s="79"/>
      <c r="J22" s="79"/>
      <c r="K22" s="79"/>
      <c r="L22" s="22">
        <f t="shared" ref="L22:L25" si="8">SUM(G22:K22)</f>
        <v>0</v>
      </c>
      <c r="M22" s="22"/>
      <c r="N22" s="22"/>
      <c r="O22" s="105"/>
      <c r="P22" s="18"/>
      <c r="Q22" s="47"/>
      <c r="R22" s="18"/>
      <c r="S22" s="18"/>
      <c r="T22" s="21">
        <f t="shared" ref="T22:T25" si="9">R22+S22</f>
        <v>0</v>
      </c>
      <c r="U22" s="77"/>
    </row>
    <row r="23" spans="1:21" ht="23.1" customHeight="1">
      <c r="A23" s="211"/>
      <c r="B23" s="47"/>
      <c r="C23" s="79"/>
      <c r="D23" s="79"/>
      <c r="E23" s="79"/>
      <c r="F23" s="79"/>
      <c r="G23" s="79"/>
      <c r="H23" s="79"/>
      <c r="I23" s="79"/>
      <c r="J23" s="79"/>
      <c r="K23" s="79"/>
      <c r="L23" s="22">
        <f t="shared" si="8"/>
        <v>0</v>
      </c>
      <c r="M23" s="22"/>
      <c r="N23" s="22"/>
      <c r="O23" s="105"/>
      <c r="P23" s="18"/>
      <c r="Q23" s="47"/>
      <c r="R23" s="18"/>
      <c r="S23" s="18"/>
      <c r="T23" s="21">
        <f t="shared" si="9"/>
        <v>0</v>
      </c>
      <c r="U23" s="77"/>
    </row>
    <row r="24" spans="1:21" ht="23.1" customHeight="1">
      <c r="A24" s="211"/>
      <c r="B24" s="47"/>
      <c r="C24" s="79"/>
      <c r="D24" s="79"/>
      <c r="E24" s="79"/>
      <c r="F24" s="79"/>
      <c r="G24" s="79"/>
      <c r="H24" s="48"/>
      <c r="I24" s="79"/>
      <c r="J24" s="79"/>
      <c r="K24" s="79"/>
      <c r="L24" s="22">
        <f t="shared" si="8"/>
        <v>0</v>
      </c>
      <c r="M24" s="22"/>
      <c r="N24" s="22"/>
      <c r="O24" s="105"/>
      <c r="P24" s="18"/>
      <c r="Q24" s="47"/>
      <c r="R24" s="18"/>
      <c r="S24" s="18"/>
      <c r="T24" s="21">
        <f t="shared" si="9"/>
        <v>0</v>
      </c>
      <c r="U24" s="77"/>
    </row>
    <row r="25" spans="1:21" ht="23.1" customHeight="1">
      <c r="A25" s="211"/>
      <c r="B25" s="47"/>
      <c r="C25" s="79"/>
      <c r="D25" s="79"/>
      <c r="E25" s="79"/>
      <c r="F25" s="79"/>
      <c r="G25" s="79"/>
      <c r="H25" s="79"/>
      <c r="I25" s="79"/>
      <c r="J25" s="79"/>
      <c r="K25" s="79"/>
      <c r="L25" s="22">
        <f t="shared" si="8"/>
        <v>0</v>
      </c>
      <c r="M25" s="22"/>
      <c r="N25" s="22"/>
      <c r="O25" s="105"/>
      <c r="P25" s="18"/>
      <c r="Q25" s="47"/>
      <c r="R25" s="18"/>
      <c r="S25" s="18"/>
      <c r="T25" s="21">
        <f t="shared" si="9"/>
        <v>0</v>
      </c>
      <c r="U25" s="18"/>
    </row>
    <row r="26" spans="1:21" ht="23.1" customHeight="1">
      <c r="A26" s="211"/>
      <c r="B26" s="22" t="s">
        <v>89</v>
      </c>
      <c r="C26" s="22">
        <f>SUM(C21:C25)</f>
        <v>0</v>
      </c>
      <c r="D26" s="22">
        <f t="shared" ref="D26:N26" si="10">SUM(D21:D25)</f>
        <v>0</v>
      </c>
      <c r="E26" s="22">
        <f t="shared" si="10"/>
        <v>0</v>
      </c>
      <c r="F26" s="22">
        <f t="shared" si="10"/>
        <v>0</v>
      </c>
      <c r="G26" s="22">
        <f t="shared" si="10"/>
        <v>0</v>
      </c>
      <c r="H26" s="22">
        <f t="shared" si="10"/>
        <v>0</v>
      </c>
      <c r="I26" s="22">
        <f t="shared" si="10"/>
        <v>0</v>
      </c>
      <c r="J26" s="22">
        <f t="shared" si="10"/>
        <v>0</v>
      </c>
      <c r="K26" s="22">
        <f t="shared" si="10"/>
        <v>0</v>
      </c>
      <c r="L26" s="22">
        <f t="shared" si="10"/>
        <v>0</v>
      </c>
      <c r="M26" s="22">
        <f t="shared" si="10"/>
        <v>0</v>
      </c>
      <c r="N26" s="22">
        <f t="shared" si="10"/>
        <v>0</v>
      </c>
      <c r="O26" s="47"/>
      <c r="P26" s="21"/>
      <c r="Q26" s="21"/>
      <c r="R26" s="22">
        <f t="shared" ref="R26:T26" si="11">SUM(R21:R25)</f>
        <v>0</v>
      </c>
      <c r="S26" s="22">
        <f t="shared" si="11"/>
        <v>0</v>
      </c>
      <c r="T26" s="22">
        <f t="shared" si="11"/>
        <v>0</v>
      </c>
      <c r="U26" s="21"/>
    </row>
    <row r="27" spans="1:21" ht="23.1" customHeight="1">
      <c r="A27" s="49"/>
      <c r="B27" s="50"/>
      <c r="C27" s="51"/>
      <c r="D27" s="51"/>
      <c r="E27" s="51"/>
      <c r="F27" s="51"/>
      <c r="G27" s="52"/>
      <c r="H27" s="51"/>
      <c r="I27" s="51"/>
      <c r="J27" s="51"/>
      <c r="K27" s="51"/>
      <c r="L27" s="51"/>
      <c r="M27" s="51"/>
      <c r="N27" s="51"/>
      <c r="O27" s="53"/>
      <c r="P27" s="18"/>
      <c r="Q27" s="18"/>
      <c r="R27" s="18"/>
      <c r="S27" s="18"/>
      <c r="T27" s="18"/>
      <c r="U27" s="18"/>
    </row>
    <row r="28" spans="1:21" ht="23.1" customHeight="1">
      <c r="A28" s="211"/>
      <c r="B28" s="47"/>
      <c r="C28" s="79"/>
      <c r="D28" s="79"/>
      <c r="E28" s="79"/>
      <c r="F28" s="79"/>
      <c r="G28" s="79"/>
      <c r="H28" s="79"/>
      <c r="I28" s="79"/>
      <c r="J28" s="79"/>
      <c r="K28" s="79"/>
      <c r="L28" s="22">
        <f>SUM(G28:K28)</f>
        <v>0</v>
      </c>
      <c r="M28" s="22"/>
      <c r="N28" s="22"/>
      <c r="O28" s="105"/>
      <c r="P28" s="18"/>
      <c r="Q28" s="47"/>
      <c r="R28" s="18"/>
      <c r="S28" s="18"/>
      <c r="T28" s="21">
        <f>R28+S28</f>
        <v>0</v>
      </c>
      <c r="U28" s="77"/>
    </row>
    <row r="29" spans="1:21" ht="23.1" customHeight="1">
      <c r="A29" s="211"/>
      <c r="B29" s="47"/>
      <c r="C29" s="79"/>
      <c r="D29" s="79"/>
      <c r="E29" s="79"/>
      <c r="F29" s="79"/>
      <c r="G29" s="79"/>
      <c r="H29" s="79"/>
      <c r="I29" s="79"/>
      <c r="J29" s="79"/>
      <c r="K29" s="79"/>
      <c r="L29" s="22">
        <f t="shared" ref="L29:L32" si="12">SUM(G29:K29)</f>
        <v>0</v>
      </c>
      <c r="M29" s="22"/>
      <c r="N29" s="22"/>
      <c r="O29" s="105"/>
      <c r="P29" s="18"/>
      <c r="Q29" s="47"/>
      <c r="R29" s="18"/>
      <c r="S29" s="18"/>
      <c r="T29" s="21">
        <f t="shared" ref="T29:T32" si="13">R29+S29</f>
        <v>0</v>
      </c>
      <c r="U29" s="77"/>
    </row>
    <row r="30" spans="1:21" ht="23.1" customHeight="1">
      <c r="A30" s="211"/>
      <c r="B30" s="47"/>
      <c r="C30" s="79"/>
      <c r="D30" s="79"/>
      <c r="E30" s="79"/>
      <c r="F30" s="79"/>
      <c r="G30" s="79"/>
      <c r="H30" s="79"/>
      <c r="I30" s="79"/>
      <c r="J30" s="79"/>
      <c r="K30" s="79"/>
      <c r="L30" s="22">
        <f t="shared" si="12"/>
        <v>0</v>
      </c>
      <c r="M30" s="22"/>
      <c r="N30" s="22"/>
      <c r="O30" s="105"/>
      <c r="P30" s="18"/>
      <c r="Q30" s="47"/>
      <c r="R30" s="18"/>
      <c r="S30" s="18"/>
      <c r="T30" s="21">
        <f t="shared" si="13"/>
        <v>0</v>
      </c>
      <c r="U30" s="77"/>
    </row>
    <row r="31" spans="1:21" ht="23.1" customHeight="1">
      <c r="A31" s="211"/>
      <c r="B31" s="47"/>
      <c r="C31" s="79"/>
      <c r="D31" s="79"/>
      <c r="E31" s="79"/>
      <c r="F31" s="79"/>
      <c r="G31" s="79"/>
      <c r="H31" s="48"/>
      <c r="I31" s="79"/>
      <c r="J31" s="79"/>
      <c r="K31" s="79"/>
      <c r="L31" s="22">
        <f t="shared" si="12"/>
        <v>0</v>
      </c>
      <c r="M31" s="22"/>
      <c r="N31" s="22"/>
      <c r="O31" s="105"/>
      <c r="P31" s="18"/>
      <c r="Q31" s="47"/>
      <c r="R31" s="18"/>
      <c r="S31" s="18"/>
      <c r="T31" s="21">
        <f t="shared" si="13"/>
        <v>0</v>
      </c>
      <c r="U31" s="77"/>
    </row>
    <row r="32" spans="1:21" ht="23.1" customHeight="1">
      <c r="A32" s="211"/>
      <c r="B32" s="47"/>
      <c r="C32" s="79"/>
      <c r="D32" s="79"/>
      <c r="E32" s="79"/>
      <c r="F32" s="79"/>
      <c r="G32" s="79"/>
      <c r="H32" s="79"/>
      <c r="I32" s="79"/>
      <c r="J32" s="79"/>
      <c r="K32" s="79"/>
      <c r="L32" s="22">
        <f t="shared" si="12"/>
        <v>0</v>
      </c>
      <c r="M32" s="22"/>
      <c r="N32" s="22"/>
      <c r="O32" s="105"/>
      <c r="P32" s="18"/>
      <c r="Q32" s="47"/>
      <c r="R32" s="18"/>
      <c r="S32" s="18"/>
      <c r="T32" s="21">
        <f t="shared" si="13"/>
        <v>0</v>
      </c>
      <c r="U32" s="18"/>
    </row>
    <row r="33" spans="1:21" ht="23.1" customHeight="1">
      <c r="A33" s="211"/>
      <c r="B33" s="22" t="s">
        <v>89</v>
      </c>
      <c r="C33" s="22">
        <f>SUM(C28:C32)</f>
        <v>0</v>
      </c>
      <c r="D33" s="22">
        <f t="shared" ref="D33:N33" si="14">SUM(D28:D32)</f>
        <v>0</v>
      </c>
      <c r="E33" s="22">
        <f t="shared" si="14"/>
        <v>0</v>
      </c>
      <c r="F33" s="22">
        <f t="shared" si="14"/>
        <v>0</v>
      </c>
      <c r="G33" s="22">
        <f t="shared" si="14"/>
        <v>0</v>
      </c>
      <c r="H33" s="22">
        <f t="shared" si="14"/>
        <v>0</v>
      </c>
      <c r="I33" s="22">
        <f t="shared" si="14"/>
        <v>0</v>
      </c>
      <c r="J33" s="22">
        <f t="shared" si="14"/>
        <v>0</v>
      </c>
      <c r="K33" s="22">
        <f t="shared" si="14"/>
        <v>0</v>
      </c>
      <c r="L33" s="22">
        <f t="shared" si="14"/>
        <v>0</v>
      </c>
      <c r="M33" s="22">
        <f t="shared" si="14"/>
        <v>0</v>
      </c>
      <c r="N33" s="22">
        <f t="shared" si="14"/>
        <v>0</v>
      </c>
      <c r="O33" s="47"/>
      <c r="P33" s="21"/>
      <c r="Q33" s="21"/>
      <c r="R33" s="22">
        <f t="shared" ref="R33:T33" si="15">SUM(R28:R32)</f>
        <v>0</v>
      </c>
      <c r="S33" s="22">
        <f t="shared" si="15"/>
        <v>0</v>
      </c>
      <c r="T33" s="22">
        <f t="shared" si="15"/>
        <v>0</v>
      </c>
      <c r="U33" s="21"/>
    </row>
    <row r="34" spans="1:21" ht="23.1" customHeight="1">
      <c r="A34" s="49"/>
      <c r="B34" s="50"/>
      <c r="C34" s="51"/>
      <c r="D34" s="51"/>
      <c r="E34" s="51"/>
      <c r="F34" s="51"/>
      <c r="G34" s="52"/>
      <c r="H34" s="51"/>
      <c r="I34" s="51"/>
      <c r="J34" s="51"/>
      <c r="K34" s="51"/>
      <c r="L34" s="51"/>
      <c r="M34" s="51"/>
      <c r="N34" s="51"/>
      <c r="O34" s="53"/>
      <c r="P34" s="18"/>
      <c r="Q34" s="18"/>
      <c r="R34" s="18"/>
      <c r="S34" s="18"/>
      <c r="T34" s="18"/>
      <c r="U34" s="18"/>
    </row>
    <row r="35" spans="1:21" ht="23.1" customHeight="1">
      <c r="A35" s="211"/>
      <c r="B35" s="47"/>
      <c r="C35" s="79"/>
      <c r="D35" s="79"/>
      <c r="E35" s="79"/>
      <c r="F35" s="79"/>
      <c r="G35" s="79"/>
      <c r="H35" s="79"/>
      <c r="I35" s="79"/>
      <c r="J35" s="79"/>
      <c r="K35" s="79"/>
      <c r="L35" s="22">
        <f>SUM(G35:K35)</f>
        <v>0</v>
      </c>
      <c r="M35" s="22"/>
      <c r="N35" s="22"/>
      <c r="O35" s="105"/>
      <c r="P35" s="18"/>
      <c r="Q35" s="47"/>
      <c r="R35" s="18"/>
      <c r="S35" s="18"/>
      <c r="T35" s="21">
        <f>R35+S35</f>
        <v>0</v>
      </c>
      <c r="U35" s="77"/>
    </row>
    <row r="36" spans="1:21" ht="23.1" customHeight="1">
      <c r="A36" s="211"/>
      <c r="B36" s="47"/>
      <c r="C36" s="79"/>
      <c r="D36" s="79"/>
      <c r="E36" s="79"/>
      <c r="F36" s="79"/>
      <c r="G36" s="79"/>
      <c r="H36" s="79"/>
      <c r="I36" s="79"/>
      <c r="J36" s="79"/>
      <c r="K36" s="79"/>
      <c r="L36" s="22">
        <f t="shared" ref="L36:L39" si="16">SUM(G36:K36)</f>
        <v>0</v>
      </c>
      <c r="M36" s="22"/>
      <c r="N36" s="22"/>
      <c r="O36" s="105"/>
      <c r="P36" s="18"/>
      <c r="Q36" s="47"/>
      <c r="R36" s="18"/>
      <c r="S36" s="18"/>
      <c r="T36" s="21">
        <f t="shared" ref="T36:T39" si="17">R36+S36</f>
        <v>0</v>
      </c>
      <c r="U36" s="77"/>
    </row>
    <row r="37" spans="1:21" ht="23.1" customHeight="1">
      <c r="A37" s="211"/>
      <c r="B37" s="47"/>
      <c r="C37" s="79"/>
      <c r="D37" s="79"/>
      <c r="E37" s="79"/>
      <c r="F37" s="79"/>
      <c r="G37" s="79"/>
      <c r="H37" s="79"/>
      <c r="I37" s="79"/>
      <c r="J37" s="79"/>
      <c r="K37" s="79"/>
      <c r="L37" s="22">
        <f t="shared" si="16"/>
        <v>0</v>
      </c>
      <c r="M37" s="22"/>
      <c r="N37" s="22"/>
      <c r="O37" s="105"/>
      <c r="P37" s="18"/>
      <c r="Q37" s="47"/>
      <c r="R37" s="18"/>
      <c r="S37" s="18"/>
      <c r="T37" s="21">
        <f t="shared" si="17"/>
        <v>0</v>
      </c>
      <c r="U37" s="77"/>
    </row>
    <row r="38" spans="1:21" ht="23.1" customHeight="1">
      <c r="A38" s="211"/>
      <c r="B38" s="47"/>
      <c r="C38" s="79"/>
      <c r="D38" s="79"/>
      <c r="E38" s="79"/>
      <c r="F38" s="79"/>
      <c r="G38" s="79"/>
      <c r="H38" s="48"/>
      <c r="I38" s="79"/>
      <c r="J38" s="79"/>
      <c r="K38" s="79"/>
      <c r="L38" s="22">
        <f t="shared" si="16"/>
        <v>0</v>
      </c>
      <c r="M38" s="22"/>
      <c r="N38" s="22"/>
      <c r="O38" s="105"/>
      <c r="P38" s="18"/>
      <c r="Q38" s="47"/>
      <c r="R38" s="18"/>
      <c r="S38" s="18"/>
      <c r="T38" s="21">
        <f t="shared" si="17"/>
        <v>0</v>
      </c>
      <c r="U38" s="77"/>
    </row>
    <row r="39" spans="1:21" ht="23.1" customHeight="1">
      <c r="A39" s="211"/>
      <c r="B39" s="47"/>
      <c r="C39" s="79"/>
      <c r="D39" s="79"/>
      <c r="E39" s="79"/>
      <c r="F39" s="79"/>
      <c r="G39" s="79"/>
      <c r="H39" s="79"/>
      <c r="I39" s="79"/>
      <c r="J39" s="79"/>
      <c r="K39" s="79"/>
      <c r="L39" s="22">
        <f t="shared" si="16"/>
        <v>0</v>
      </c>
      <c r="M39" s="22"/>
      <c r="N39" s="22"/>
      <c r="O39" s="105"/>
      <c r="P39" s="18"/>
      <c r="Q39" s="47"/>
      <c r="R39" s="18"/>
      <c r="S39" s="18"/>
      <c r="T39" s="21">
        <f t="shared" si="17"/>
        <v>0</v>
      </c>
      <c r="U39" s="18"/>
    </row>
    <row r="40" spans="1:21" ht="23.1" customHeight="1">
      <c r="A40" s="211"/>
      <c r="B40" s="22" t="s">
        <v>89</v>
      </c>
      <c r="C40" s="22">
        <f>SUM(C35:C39)</f>
        <v>0</v>
      </c>
      <c r="D40" s="22">
        <f t="shared" ref="D40:N40" si="18">SUM(D35:D39)</f>
        <v>0</v>
      </c>
      <c r="E40" s="22">
        <f t="shared" si="18"/>
        <v>0</v>
      </c>
      <c r="F40" s="22">
        <f t="shared" si="18"/>
        <v>0</v>
      </c>
      <c r="G40" s="22">
        <f t="shared" si="18"/>
        <v>0</v>
      </c>
      <c r="H40" s="22">
        <f t="shared" si="18"/>
        <v>0</v>
      </c>
      <c r="I40" s="22">
        <f t="shared" si="18"/>
        <v>0</v>
      </c>
      <c r="J40" s="22">
        <f t="shared" si="18"/>
        <v>0</v>
      </c>
      <c r="K40" s="22">
        <f t="shared" si="18"/>
        <v>0</v>
      </c>
      <c r="L40" s="22">
        <f t="shared" si="18"/>
        <v>0</v>
      </c>
      <c r="M40" s="22">
        <f t="shared" si="18"/>
        <v>0</v>
      </c>
      <c r="N40" s="22">
        <f t="shared" si="18"/>
        <v>0</v>
      </c>
      <c r="O40" s="47"/>
      <c r="P40" s="21"/>
      <c r="Q40" s="21"/>
      <c r="R40" s="22">
        <f t="shared" ref="R40:T40" si="19">SUM(R35:R39)</f>
        <v>0</v>
      </c>
      <c r="S40" s="22">
        <f t="shared" si="19"/>
        <v>0</v>
      </c>
      <c r="T40" s="22">
        <f t="shared" si="19"/>
        <v>0</v>
      </c>
      <c r="U40" s="21"/>
    </row>
    <row r="41" spans="1:21" ht="23.1" customHeight="1">
      <c r="A41" s="49"/>
      <c r="B41" s="50"/>
      <c r="C41" s="51"/>
      <c r="D41" s="51"/>
      <c r="E41" s="51"/>
      <c r="F41" s="51"/>
      <c r="G41" s="52"/>
      <c r="H41" s="51"/>
      <c r="I41" s="51"/>
      <c r="J41" s="51"/>
      <c r="K41" s="51"/>
      <c r="L41" s="51"/>
      <c r="M41" s="51"/>
      <c r="N41" s="51"/>
      <c r="O41" s="53"/>
      <c r="P41" s="18"/>
      <c r="Q41" s="18"/>
      <c r="R41" s="18"/>
      <c r="S41" s="18"/>
      <c r="T41" s="18"/>
      <c r="U41" s="18"/>
    </row>
    <row r="42" spans="1:21" ht="23.1" customHeight="1">
      <c r="A42" s="211"/>
      <c r="B42" s="47"/>
      <c r="C42" s="79"/>
      <c r="D42" s="79"/>
      <c r="E42" s="79"/>
      <c r="F42" s="79"/>
      <c r="G42" s="79"/>
      <c r="H42" s="79"/>
      <c r="I42" s="79"/>
      <c r="J42" s="79"/>
      <c r="K42" s="79"/>
      <c r="L42" s="22">
        <f>SUM(G42:K42)</f>
        <v>0</v>
      </c>
      <c r="M42" s="22"/>
      <c r="N42" s="22"/>
      <c r="O42" s="105"/>
      <c r="P42" s="18"/>
      <c r="Q42" s="47"/>
      <c r="R42" s="18"/>
      <c r="S42" s="18"/>
      <c r="T42" s="21">
        <f>R42+S42</f>
        <v>0</v>
      </c>
      <c r="U42" s="77"/>
    </row>
    <row r="43" spans="1:21" ht="23.1" customHeight="1">
      <c r="A43" s="211"/>
      <c r="B43" s="47"/>
      <c r="C43" s="79"/>
      <c r="D43" s="79"/>
      <c r="E43" s="79"/>
      <c r="F43" s="79"/>
      <c r="G43" s="79"/>
      <c r="H43" s="79"/>
      <c r="I43" s="79"/>
      <c r="J43" s="79"/>
      <c r="K43" s="79"/>
      <c r="L43" s="22">
        <f t="shared" ref="L43:L46" si="20">SUM(G43:K43)</f>
        <v>0</v>
      </c>
      <c r="M43" s="22"/>
      <c r="N43" s="22"/>
      <c r="O43" s="105"/>
      <c r="P43" s="18"/>
      <c r="Q43" s="47"/>
      <c r="R43" s="18"/>
      <c r="S43" s="18"/>
      <c r="T43" s="21">
        <f t="shared" ref="T43:T46" si="21">R43+S43</f>
        <v>0</v>
      </c>
      <c r="U43" s="77"/>
    </row>
    <row r="44" spans="1:21" ht="23.1" customHeight="1">
      <c r="A44" s="211"/>
      <c r="B44" s="47"/>
      <c r="C44" s="79"/>
      <c r="D44" s="79"/>
      <c r="E44" s="79"/>
      <c r="F44" s="79"/>
      <c r="G44" s="79"/>
      <c r="H44" s="79"/>
      <c r="I44" s="79"/>
      <c r="J44" s="79"/>
      <c r="K44" s="79"/>
      <c r="L44" s="22">
        <f t="shared" si="20"/>
        <v>0</v>
      </c>
      <c r="M44" s="22"/>
      <c r="N44" s="22"/>
      <c r="O44" s="105"/>
      <c r="P44" s="18"/>
      <c r="Q44" s="47"/>
      <c r="R44" s="18"/>
      <c r="S44" s="18"/>
      <c r="T44" s="21">
        <f t="shared" si="21"/>
        <v>0</v>
      </c>
      <c r="U44" s="77"/>
    </row>
    <row r="45" spans="1:21" ht="23.1" customHeight="1">
      <c r="A45" s="211"/>
      <c r="B45" s="47"/>
      <c r="C45" s="79"/>
      <c r="D45" s="79"/>
      <c r="E45" s="79"/>
      <c r="F45" s="79"/>
      <c r="G45" s="79"/>
      <c r="H45" s="48"/>
      <c r="I45" s="79"/>
      <c r="J45" s="79"/>
      <c r="K45" s="79"/>
      <c r="L45" s="22">
        <f t="shared" si="20"/>
        <v>0</v>
      </c>
      <c r="M45" s="22"/>
      <c r="N45" s="22"/>
      <c r="O45" s="105"/>
      <c r="P45" s="18"/>
      <c r="Q45" s="47"/>
      <c r="R45" s="18"/>
      <c r="S45" s="18"/>
      <c r="T45" s="21">
        <f t="shared" si="21"/>
        <v>0</v>
      </c>
      <c r="U45" s="77"/>
    </row>
    <row r="46" spans="1:21" ht="23.1" customHeight="1">
      <c r="A46" s="211"/>
      <c r="B46" s="47"/>
      <c r="C46" s="79"/>
      <c r="D46" s="79"/>
      <c r="E46" s="79"/>
      <c r="F46" s="79"/>
      <c r="G46" s="79"/>
      <c r="H46" s="79"/>
      <c r="I46" s="79"/>
      <c r="J46" s="79"/>
      <c r="K46" s="79"/>
      <c r="L46" s="22">
        <f t="shared" si="20"/>
        <v>0</v>
      </c>
      <c r="M46" s="22"/>
      <c r="N46" s="22"/>
      <c r="O46" s="105"/>
      <c r="P46" s="18"/>
      <c r="Q46" s="47"/>
      <c r="R46" s="18"/>
      <c r="S46" s="18"/>
      <c r="T46" s="21">
        <f t="shared" si="21"/>
        <v>0</v>
      </c>
      <c r="U46" s="18"/>
    </row>
    <row r="47" spans="1:21" ht="23.1" customHeight="1">
      <c r="A47" s="211"/>
      <c r="B47" s="22" t="s">
        <v>89</v>
      </c>
      <c r="C47" s="22">
        <f>SUM(C42:C46)</f>
        <v>0</v>
      </c>
      <c r="D47" s="22">
        <f t="shared" ref="D47:N47" si="22">SUM(D42:D46)</f>
        <v>0</v>
      </c>
      <c r="E47" s="22">
        <f t="shared" si="22"/>
        <v>0</v>
      </c>
      <c r="F47" s="22">
        <f t="shared" si="22"/>
        <v>0</v>
      </c>
      <c r="G47" s="22">
        <f t="shared" si="22"/>
        <v>0</v>
      </c>
      <c r="H47" s="22">
        <f t="shared" si="22"/>
        <v>0</v>
      </c>
      <c r="I47" s="22">
        <f t="shared" si="22"/>
        <v>0</v>
      </c>
      <c r="J47" s="22">
        <f t="shared" si="22"/>
        <v>0</v>
      </c>
      <c r="K47" s="22">
        <f t="shared" si="22"/>
        <v>0</v>
      </c>
      <c r="L47" s="22">
        <f t="shared" si="22"/>
        <v>0</v>
      </c>
      <c r="M47" s="22">
        <f t="shared" si="22"/>
        <v>0</v>
      </c>
      <c r="N47" s="22">
        <f t="shared" si="22"/>
        <v>0</v>
      </c>
      <c r="O47" s="47"/>
      <c r="P47" s="21"/>
      <c r="Q47" s="21"/>
      <c r="R47" s="22">
        <f t="shared" ref="R47:T47" si="23">SUM(R42:R46)</f>
        <v>0</v>
      </c>
      <c r="S47" s="22">
        <f t="shared" si="23"/>
        <v>0</v>
      </c>
      <c r="T47" s="22">
        <f t="shared" si="23"/>
        <v>0</v>
      </c>
      <c r="U47" s="21"/>
    </row>
    <row r="48" spans="1:21" ht="23.1" customHeight="1">
      <c r="A48" s="148"/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53"/>
      <c r="P48" s="21"/>
      <c r="Q48" s="21"/>
      <c r="R48" s="21"/>
      <c r="S48" s="21"/>
      <c r="T48" s="21"/>
      <c r="U48" s="21"/>
    </row>
    <row r="49" spans="1:21" s="9" customFormat="1" ht="23.1" customHeight="1">
      <c r="A49" s="150"/>
      <c r="B49" s="51" t="s">
        <v>111</v>
      </c>
      <c r="C49" s="149">
        <f>C12+C19+C26+C33+C40+C47</f>
        <v>0</v>
      </c>
      <c r="D49" s="149">
        <f t="shared" ref="D49:N49" si="24">D12+D19+D26+D33+D40+D47</f>
        <v>0</v>
      </c>
      <c r="E49" s="149">
        <f t="shared" si="24"/>
        <v>0</v>
      </c>
      <c r="F49" s="149">
        <f t="shared" si="24"/>
        <v>0</v>
      </c>
      <c r="G49" s="149">
        <f t="shared" si="24"/>
        <v>0</v>
      </c>
      <c r="H49" s="149">
        <f t="shared" si="24"/>
        <v>0</v>
      </c>
      <c r="I49" s="149">
        <f t="shared" si="24"/>
        <v>0</v>
      </c>
      <c r="J49" s="149">
        <f t="shared" si="24"/>
        <v>0</v>
      </c>
      <c r="K49" s="149">
        <f t="shared" si="24"/>
        <v>0</v>
      </c>
      <c r="L49" s="149">
        <f t="shared" si="24"/>
        <v>0</v>
      </c>
      <c r="M49" s="149">
        <f t="shared" si="24"/>
        <v>0</v>
      </c>
      <c r="N49" s="149">
        <f t="shared" si="24"/>
        <v>0</v>
      </c>
      <c r="O49" s="151"/>
      <c r="P49" s="20"/>
      <c r="Q49" s="20"/>
      <c r="R49" s="149">
        <f t="shared" ref="R49:T49" si="25">R12+R19+R26+R33+R40+R47</f>
        <v>0</v>
      </c>
      <c r="S49" s="149">
        <f t="shared" si="25"/>
        <v>0</v>
      </c>
      <c r="T49" s="149">
        <f t="shared" si="25"/>
        <v>0</v>
      </c>
      <c r="U49" s="20"/>
    </row>
  </sheetData>
  <mergeCells count="21">
    <mergeCell ref="O3:O6"/>
    <mergeCell ref="P3:P6"/>
    <mergeCell ref="Q3:Q6"/>
    <mergeCell ref="R4:R6"/>
    <mergeCell ref="S4:S6"/>
    <mergeCell ref="T4:T6"/>
    <mergeCell ref="U3:U6"/>
    <mergeCell ref="A35:A40"/>
    <mergeCell ref="A42:A47"/>
    <mergeCell ref="R3:T3"/>
    <mergeCell ref="A7:A12"/>
    <mergeCell ref="N3:N6"/>
    <mergeCell ref="A3:A6"/>
    <mergeCell ref="B3:B6"/>
    <mergeCell ref="C3:C6"/>
    <mergeCell ref="D3:F5"/>
    <mergeCell ref="G3:L5"/>
    <mergeCell ref="M3:M6"/>
    <mergeCell ref="A14:A19"/>
    <mergeCell ref="A21:A26"/>
    <mergeCell ref="A28:A33"/>
  </mergeCells>
  <pageMargins left="0.59055118110236227" right="0.43307086614173229" top="0.38" bottom="0.46" header="0.31496062992125984" footer="0.31496062992125984"/>
  <pageSetup paperSize="9" scale="85" orientation="landscape" horizont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4"/>
  <sheetViews>
    <sheetView workbookViewId="0">
      <selection activeCell="E15" sqref="E15"/>
    </sheetView>
  </sheetViews>
  <sheetFormatPr defaultColWidth="8.6640625" defaultRowHeight="13.8"/>
  <cols>
    <col min="1" max="1" width="6.6640625" style="56" customWidth="1"/>
    <col min="2" max="2" width="27.6640625" style="56" customWidth="1"/>
    <col min="3" max="3" width="14.88671875" style="56" customWidth="1"/>
    <col min="4" max="4" width="38.44140625" style="56" customWidth="1"/>
    <col min="5" max="7" width="8.6640625" style="56"/>
    <col min="8" max="8" width="16.88671875" style="56" customWidth="1"/>
    <col min="9" max="16384" width="8.6640625" style="56"/>
  </cols>
  <sheetData>
    <row r="1" spans="1:8" ht="24.6">
      <c r="A1" s="108" t="s">
        <v>270</v>
      </c>
    </row>
    <row r="2" spans="1:8" ht="27" customHeight="1">
      <c r="A2" s="220" t="s">
        <v>207</v>
      </c>
      <c r="B2" s="220" t="s">
        <v>103</v>
      </c>
      <c r="C2" s="220" t="s">
        <v>4</v>
      </c>
      <c r="D2" s="220" t="s">
        <v>5</v>
      </c>
      <c r="E2" s="220" t="s">
        <v>188</v>
      </c>
      <c r="F2" s="220"/>
      <c r="G2" s="220"/>
      <c r="H2" s="220" t="s">
        <v>191</v>
      </c>
    </row>
    <row r="3" spans="1:8" ht="25.5" customHeight="1">
      <c r="A3" s="220"/>
      <c r="B3" s="220"/>
      <c r="C3" s="220"/>
      <c r="D3" s="220"/>
      <c r="E3" s="76" t="s">
        <v>189</v>
      </c>
      <c r="F3" s="76" t="s">
        <v>190</v>
      </c>
      <c r="G3" s="76" t="s">
        <v>110</v>
      </c>
      <c r="H3" s="220"/>
    </row>
    <row r="4" spans="1:8" ht="21.9" customHeight="1">
      <c r="A4" s="78">
        <v>1</v>
      </c>
      <c r="B4" s="47"/>
      <c r="C4" s="17"/>
      <c r="D4" s="47"/>
      <c r="E4" s="6"/>
      <c r="F4" s="6"/>
      <c r="G4" s="22">
        <f>E4+F4</f>
        <v>0</v>
      </c>
      <c r="H4" s="57"/>
    </row>
    <row r="5" spans="1:8" ht="21.9" customHeight="1">
      <c r="A5" s="78">
        <v>2</v>
      </c>
      <c r="B5" s="47"/>
      <c r="C5" s="17"/>
      <c r="D5" s="47"/>
      <c r="E5" s="6"/>
      <c r="F5" s="6"/>
      <c r="G5" s="22">
        <f t="shared" ref="G5:G23" si="0">E5+F5</f>
        <v>0</v>
      </c>
      <c r="H5" s="57"/>
    </row>
    <row r="6" spans="1:8" ht="21.9" customHeight="1">
      <c r="A6" s="78">
        <v>3</v>
      </c>
      <c r="B6" s="47"/>
      <c r="C6" s="17"/>
      <c r="D6" s="47"/>
      <c r="E6" s="6"/>
      <c r="F6" s="6"/>
      <c r="G6" s="22">
        <f t="shared" si="0"/>
        <v>0</v>
      </c>
      <c r="H6" s="57"/>
    </row>
    <row r="7" spans="1:8" ht="21.9" customHeight="1">
      <c r="A7" s="78">
        <v>4</v>
      </c>
      <c r="B7" s="47"/>
      <c r="C7" s="17"/>
      <c r="D7" s="47"/>
      <c r="E7" s="6"/>
      <c r="F7" s="6"/>
      <c r="G7" s="22">
        <f t="shared" si="0"/>
        <v>0</v>
      </c>
      <c r="H7" s="58"/>
    </row>
    <row r="8" spans="1:8" ht="21.9" customHeight="1">
      <c r="A8" s="78">
        <v>5</v>
      </c>
      <c r="B8" s="47"/>
      <c r="C8" s="17"/>
      <c r="D8" s="47"/>
      <c r="E8" s="6"/>
      <c r="F8" s="6"/>
      <c r="G8" s="22">
        <f t="shared" si="0"/>
        <v>0</v>
      </c>
      <c r="H8" s="57"/>
    </row>
    <row r="9" spans="1:8" ht="21.9" customHeight="1">
      <c r="A9" s="78">
        <v>6</v>
      </c>
      <c r="B9" s="47"/>
      <c r="C9" s="17"/>
      <c r="D9" s="47"/>
      <c r="E9" s="6"/>
      <c r="F9" s="6"/>
      <c r="G9" s="22">
        <f t="shared" si="0"/>
        <v>0</v>
      </c>
      <c r="H9" s="58"/>
    </row>
    <row r="10" spans="1:8" ht="21.9" customHeight="1">
      <c r="A10" s="78">
        <v>7</v>
      </c>
      <c r="B10" s="47"/>
      <c r="C10" s="17"/>
      <c r="D10" s="47"/>
      <c r="E10" s="6"/>
      <c r="F10" s="6"/>
      <c r="G10" s="22">
        <f t="shared" si="0"/>
        <v>0</v>
      </c>
      <c r="H10" s="58"/>
    </row>
    <row r="11" spans="1:8" ht="21.9" customHeight="1">
      <c r="A11" s="78">
        <v>8</v>
      </c>
      <c r="B11" s="47"/>
      <c r="C11" s="17"/>
      <c r="D11" s="47"/>
      <c r="E11" s="6"/>
      <c r="F11" s="6"/>
      <c r="G11" s="22">
        <f t="shared" si="0"/>
        <v>0</v>
      </c>
      <c r="H11" s="57"/>
    </row>
    <row r="12" spans="1:8" ht="21.9" customHeight="1">
      <c r="A12" s="78">
        <v>9</v>
      </c>
      <c r="B12" s="47"/>
      <c r="C12" s="17"/>
      <c r="D12" s="47"/>
      <c r="E12" s="6"/>
      <c r="F12" s="6"/>
      <c r="G12" s="22">
        <f t="shared" si="0"/>
        <v>0</v>
      </c>
      <c r="H12" s="57"/>
    </row>
    <row r="13" spans="1:8" ht="21.9" customHeight="1">
      <c r="A13" s="78">
        <v>10</v>
      </c>
      <c r="B13" s="47"/>
      <c r="C13" s="17"/>
      <c r="D13" s="47"/>
      <c r="E13" s="6"/>
      <c r="F13" s="6"/>
      <c r="G13" s="22">
        <f t="shared" si="0"/>
        <v>0</v>
      </c>
      <c r="H13" s="57"/>
    </row>
    <row r="14" spans="1:8" ht="21.9" customHeight="1">
      <c r="A14" s="78">
        <v>11</v>
      </c>
      <c r="B14" s="47"/>
      <c r="C14" s="17"/>
      <c r="D14" s="47"/>
      <c r="E14" s="6"/>
      <c r="F14" s="6"/>
      <c r="G14" s="22">
        <f t="shared" si="0"/>
        <v>0</v>
      </c>
      <c r="H14" s="57"/>
    </row>
    <row r="15" spans="1:8" ht="21.9" customHeight="1">
      <c r="A15" s="78">
        <v>12</v>
      </c>
      <c r="B15" s="47"/>
      <c r="C15" s="17"/>
      <c r="D15" s="47"/>
      <c r="E15" s="6"/>
      <c r="F15" s="6"/>
      <c r="G15" s="22">
        <f t="shared" si="0"/>
        <v>0</v>
      </c>
      <c r="H15" s="57"/>
    </row>
    <row r="16" spans="1:8" ht="21.9" customHeight="1">
      <c r="A16" s="78">
        <v>13</v>
      </c>
      <c r="B16" s="47"/>
      <c r="C16" s="17"/>
      <c r="D16" s="47"/>
      <c r="E16" s="6"/>
      <c r="F16" s="6"/>
      <c r="G16" s="22">
        <f t="shared" si="0"/>
        <v>0</v>
      </c>
      <c r="H16" s="58"/>
    </row>
    <row r="17" spans="1:8" ht="21.9" customHeight="1">
      <c r="A17" s="78">
        <v>14</v>
      </c>
      <c r="B17" s="47"/>
      <c r="C17" s="17"/>
      <c r="D17" s="47"/>
      <c r="E17" s="6"/>
      <c r="F17" s="6"/>
      <c r="G17" s="22">
        <f t="shared" si="0"/>
        <v>0</v>
      </c>
      <c r="H17" s="58"/>
    </row>
    <row r="18" spans="1:8" ht="21.9" customHeight="1">
      <c r="A18" s="78">
        <v>15</v>
      </c>
      <c r="B18" s="47"/>
      <c r="C18" s="17"/>
      <c r="D18" s="47"/>
      <c r="E18" s="6"/>
      <c r="F18" s="6"/>
      <c r="G18" s="22">
        <f t="shared" si="0"/>
        <v>0</v>
      </c>
      <c r="H18" s="58"/>
    </row>
    <row r="19" spans="1:8" ht="21.9" customHeight="1">
      <c r="A19" s="78">
        <v>16</v>
      </c>
      <c r="B19" s="47"/>
      <c r="C19" s="17"/>
      <c r="D19" s="47"/>
      <c r="E19" s="6"/>
      <c r="F19" s="6"/>
      <c r="G19" s="22">
        <f t="shared" si="0"/>
        <v>0</v>
      </c>
      <c r="H19" s="58"/>
    </row>
    <row r="20" spans="1:8" ht="21.9" customHeight="1">
      <c r="A20" s="78">
        <v>17</v>
      </c>
      <c r="B20" s="47"/>
      <c r="C20" s="17"/>
      <c r="D20" s="47"/>
      <c r="E20" s="6"/>
      <c r="F20" s="6"/>
      <c r="G20" s="22">
        <f t="shared" si="0"/>
        <v>0</v>
      </c>
      <c r="H20" s="58"/>
    </row>
    <row r="21" spans="1:8" ht="21.9" customHeight="1">
      <c r="A21" s="78">
        <v>18</v>
      </c>
      <c r="B21" s="47"/>
      <c r="C21" s="17"/>
      <c r="D21" s="47"/>
      <c r="E21" s="6"/>
      <c r="F21" s="6"/>
      <c r="G21" s="22">
        <f t="shared" si="0"/>
        <v>0</v>
      </c>
      <c r="H21" s="58"/>
    </row>
    <row r="22" spans="1:8" ht="21.9" customHeight="1">
      <c r="A22" s="78">
        <v>19</v>
      </c>
      <c r="B22" s="47"/>
      <c r="C22" s="17"/>
      <c r="D22" s="47"/>
      <c r="E22" s="6"/>
      <c r="F22" s="6"/>
      <c r="G22" s="22">
        <f t="shared" si="0"/>
        <v>0</v>
      </c>
      <c r="H22" s="58"/>
    </row>
    <row r="23" spans="1:8" ht="22.8">
      <c r="A23" s="78">
        <v>20</v>
      </c>
      <c r="B23" s="47"/>
      <c r="C23" s="17"/>
      <c r="D23" s="47"/>
      <c r="E23" s="6"/>
      <c r="F23" s="6"/>
      <c r="G23" s="22">
        <f t="shared" si="0"/>
        <v>0</v>
      </c>
      <c r="H23" s="57"/>
    </row>
    <row r="24" spans="1:8" s="156" customFormat="1" ht="22.8">
      <c r="A24" s="152"/>
      <c r="B24" s="153" t="s">
        <v>89</v>
      </c>
      <c r="C24" s="154"/>
      <c r="D24" s="153"/>
      <c r="E24" s="21">
        <f>SUM(E4:E23)</f>
        <v>0</v>
      </c>
      <c r="F24" s="21">
        <f t="shared" ref="F24:G24" si="1">SUM(F4:F23)</f>
        <v>0</v>
      </c>
      <c r="G24" s="21">
        <f t="shared" si="1"/>
        <v>0</v>
      </c>
      <c r="H24" s="155"/>
    </row>
  </sheetData>
  <mergeCells count="6">
    <mergeCell ref="H2:H3"/>
    <mergeCell ref="A2:A3"/>
    <mergeCell ref="B2:B3"/>
    <mergeCell ref="C2:C3"/>
    <mergeCell ref="D2:D3"/>
    <mergeCell ref="E2:G2"/>
  </mergeCells>
  <pageMargins left="0.87" right="0.70866141732283472" top="0.5" bottom="0.51" header="0.31496062992125984" footer="0.31496062992125984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11"/>
  <sheetViews>
    <sheetView workbookViewId="0">
      <selection activeCell="O3" sqref="O3"/>
    </sheetView>
  </sheetViews>
  <sheetFormatPr defaultColWidth="8.6640625" defaultRowHeight="13.8"/>
  <cols>
    <col min="1" max="1" width="4.88671875" style="55" customWidth="1"/>
    <col min="2" max="2" width="26.44140625" style="55" customWidth="1"/>
    <col min="3" max="9" width="6" style="55" customWidth="1"/>
    <col min="10" max="10" width="6" style="71" customWidth="1"/>
    <col min="11" max="15" width="6" style="55" customWidth="1"/>
    <col min="16" max="16" width="6" style="71" customWidth="1"/>
    <col min="17" max="16384" width="8.6640625" style="55"/>
  </cols>
  <sheetData>
    <row r="1" spans="1:16" ht="24.6">
      <c r="A1" s="108" t="s">
        <v>271</v>
      </c>
    </row>
    <row r="2" spans="1:16">
      <c r="A2" s="221" t="s">
        <v>156</v>
      </c>
      <c r="B2" s="221" t="s">
        <v>103</v>
      </c>
      <c r="C2" s="222" t="s">
        <v>192</v>
      </c>
      <c r="D2" s="222"/>
      <c r="E2" s="222"/>
      <c r="F2" s="222"/>
      <c r="G2" s="222"/>
      <c r="H2" s="222"/>
      <c r="I2" s="222"/>
      <c r="J2" s="222"/>
      <c r="K2" s="223" t="s">
        <v>193</v>
      </c>
      <c r="L2" s="223"/>
      <c r="M2" s="223"/>
      <c r="N2" s="223"/>
      <c r="O2" s="223"/>
      <c r="P2" s="223"/>
    </row>
    <row r="3" spans="1:16" ht="78.599999999999994" customHeight="1">
      <c r="A3" s="221"/>
      <c r="B3" s="221"/>
      <c r="C3" s="224" t="s">
        <v>317</v>
      </c>
      <c r="D3" s="64" t="s">
        <v>318</v>
      </c>
      <c r="E3" s="64" t="s">
        <v>319</v>
      </c>
      <c r="F3" s="224" t="s">
        <v>208</v>
      </c>
      <c r="G3" s="64" t="s">
        <v>88</v>
      </c>
      <c r="H3" s="64" t="s">
        <v>88</v>
      </c>
      <c r="I3" s="64" t="s">
        <v>141</v>
      </c>
      <c r="J3" s="225" t="s">
        <v>110</v>
      </c>
      <c r="K3" s="226" t="s">
        <v>320</v>
      </c>
      <c r="L3" s="226" t="s">
        <v>321</v>
      </c>
      <c r="M3" s="65" t="s">
        <v>322</v>
      </c>
      <c r="N3" s="65" t="s">
        <v>323</v>
      </c>
      <c r="O3" s="65" t="s">
        <v>88</v>
      </c>
      <c r="P3" s="227" t="s">
        <v>110</v>
      </c>
    </row>
    <row r="4" spans="1:16" ht="82.8">
      <c r="A4" s="221"/>
      <c r="B4" s="221"/>
      <c r="C4" s="224"/>
      <c r="D4" s="64" t="s">
        <v>194</v>
      </c>
      <c r="E4" s="64" t="s">
        <v>195</v>
      </c>
      <c r="F4" s="224"/>
      <c r="G4" s="64" t="s">
        <v>196</v>
      </c>
      <c r="H4" s="64" t="s">
        <v>92</v>
      </c>
      <c r="I4" s="64" t="s">
        <v>197</v>
      </c>
      <c r="J4" s="225"/>
      <c r="K4" s="226"/>
      <c r="L4" s="226"/>
      <c r="M4" s="65" t="s">
        <v>198</v>
      </c>
      <c r="N4" s="65" t="s">
        <v>199</v>
      </c>
      <c r="O4" s="65" t="s">
        <v>200</v>
      </c>
      <c r="P4" s="227"/>
    </row>
    <row r="5" spans="1:16" ht="35.4" customHeight="1">
      <c r="A5" s="66">
        <v>1</v>
      </c>
      <c r="B5" s="47"/>
      <c r="C5" s="67"/>
      <c r="D5" s="67"/>
      <c r="E5" s="67"/>
      <c r="F5" s="67"/>
      <c r="G5" s="67"/>
      <c r="H5" s="67"/>
      <c r="I5" s="67"/>
      <c r="J5" s="61">
        <f>SUM(C5:I5)</f>
        <v>0</v>
      </c>
      <c r="K5" s="68"/>
      <c r="L5" s="68"/>
      <c r="M5" s="68"/>
      <c r="N5" s="68"/>
      <c r="O5" s="68"/>
      <c r="P5" s="63">
        <f>SUM(K5:O5)</f>
        <v>0</v>
      </c>
    </row>
    <row r="6" spans="1:16" ht="35.4" customHeight="1">
      <c r="A6" s="66">
        <v>2</v>
      </c>
      <c r="B6" s="47"/>
      <c r="C6" s="67"/>
      <c r="D6" s="67"/>
      <c r="E6" s="67"/>
      <c r="F6" s="67"/>
      <c r="G6" s="67"/>
      <c r="H6" s="67"/>
      <c r="I6" s="67"/>
      <c r="J6" s="61">
        <f t="shared" ref="J6:J10" si="0">SUM(C6:I6)</f>
        <v>0</v>
      </c>
      <c r="K6" s="68"/>
      <c r="L6" s="68"/>
      <c r="M6" s="68"/>
      <c r="N6" s="68"/>
      <c r="O6" s="68"/>
      <c r="P6" s="63">
        <f t="shared" ref="P6:P10" si="1">SUM(K6:O6)</f>
        <v>0</v>
      </c>
    </row>
    <row r="7" spans="1:16" ht="35.4" customHeight="1">
      <c r="A7" s="66">
        <v>3</v>
      </c>
      <c r="B7" s="47"/>
      <c r="C7" s="67"/>
      <c r="D7" s="67"/>
      <c r="E7" s="67"/>
      <c r="F7" s="67"/>
      <c r="G7" s="67"/>
      <c r="H7" s="67"/>
      <c r="I7" s="67"/>
      <c r="J7" s="61">
        <f t="shared" si="0"/>
        <v>0</v>
      </c>
      <c r="K7" s="68"/>
      <c r="L7" s="68"/>
      <c r="M7" s="68"/>
      <c r="N7" s="68"/>
      <c r="O7" s="68"/>
      <c r="P7" s="63">
        <f t="shared" si="1"/>
        <v>0</v>
      </c>
    </row>
    <row r="8" spans="1:16" ht="35.4" customHeight="1">
      <c r="A8" s="66">
        <v>4</v>
      </c>
      <c r="B8" s="47"/>
      <c r="C8" s="67"/>
      <c r="D8" s="67"/>
      <c r="E8" s="67"/>
      <c r="F8" s="67"/>
      <c r="G8" s="67"/>
      <c r="H8" s="67"/>
      <c r="I8" s="67"/>
      <c r="J8" s="61">
        <f t="shared" si="0"/>
        <v>0</v>
      </c>
      <c r="K8" s="68"/>
      <c r="L8" s="68"/>
      <c r="M8" s="68"/>
      <c r="N8" s="68"/>
      <c r="O8" s="68"/>
      <c r="P8" s="63">
        <f t="shared" si="1"/>
        <v>0</v>
      </c>
    </row>
    <row r="9" spans="1:16" ht="35.4" customHeight="1">
      <c r="A9" s="66">
        <v>5</v>
      </c>
      <c r="B9" s="47"/>
      <c r="C9" s="67"/>
      <c r="D9" s="67"/>
      <c r="E9" s="67"/>
      <c r="F9" s="67"/>
      <c r="G9" s="67"/>
      <c r="H9" s="67"/>
      <c r="I9" s="67"/>
      <c r="J9" s="61">
        <f t="shared" si="0"/>
        <v>0</v>
      </c>
      <c r="K9" s="68"/>
      <c r="L9" s="68"/>
      <c r="M9" s="68"/>
      <c r="N9" s="68"/>
      <c r="O9" s="68"/>
      <c r="P9" s="63">
        <f t="shared" si="1"/>
        <v>0</v>
      </c>
    </row>
    <row r="10" spans="1:16" ht="35.4" customHeight="1">
      <c r="A10" s="66">
        <v>6</v>
      </c>
      <c r="B10" s="47"/>
      <c r="C10" s="67"/>
      <c r="D10" s="69"/>
      <c r="E10" s="67"/>
      <c r="F10" s="67"/>
      <c r="G10" s="67"/>
      <c r="H10" s="67"/>
      <c r="I10" s="67"/>
      <c r="J10" s="61">
        <f t="shared" si="0"/>
        <v>0</v>
      </c>
      <c r="K10" s="68"/>
      <c r="L10" s="68"/>
      <c r="M10" s="68"/>
      <c r="N10" s="68"/>
      <c r="O10" s="68"/>
      <c r="P10" s="63">
        <f t="shared" si="1"/>
        <v>0</v>
      </c>
    </row>
    <row r="11" spans="1:16" s="71" customFormat="1" ht="20.399999999999999" customHeight="1">
      <c r="A11" s="70"/>
      <c r="B11" s="70" t="s">
        <v>89</v>
      </c>
      <c r="C11" s="59">
        <f>SUM(C5:C10)</f>
        <v>0</v>
      </c>
      <c r="D11" s="59">
        <f t="shared" ref="D11:P11" si="2">SUM(D5:D10)</f>
        <v>0</v>
      </c>
      <c r="E11" s="59">
        <f t="shared" si="2"/>
        <v>0</v>
      </c>
      <c r="F11" s="59">
        <f t="shared" si="2"/>
        <v>0</v>
      </c>
      <c r="G11" s="59">
        <f t="shared" si="2"/>
        <v>0</v>
      </c>
      <c r="H11" s="59">
        <f t="shared" si="2"/>
        <v>0</v>
      </c>
      <c r="I11" s="59">
        <f t="shared" si="2"/>
        <v>0</v>
      </c>
      <c r="J11" s="59">
        <f t="shared" si="2"/>
        <v>0</v>
      </c>
      <c r="K11" s="59">
        <f t="shared" si="2"/>
        <v>0</v>
      </c>
      <c r="L11" s="59">
        <f t="shared" si="2"/>
        <v>0</v>
      </c>
      <c r="M11" s="59">
        <f t="shared" si="2"/>
        <v>0</v>
      </c>
      <c r="N11" s="59">
        <f t="shared" si="2"/>
        <v>0</v>
      </c>
      <c r="O11" s="59">
        <f t="shared" si="2"/>
        <v>0</v>
      </c>
      <c r="P11" s="59">
        <f t="shared" si="2"/>
        <v>0</v>
      </c>
    </row>
  </sheetData>
  <mergeCells count="10">
    <mergeCell ref="A2:A4"/>
    <mergeCell ref="B2:B4"/>
    <mergeCell ref="C2:J2"/>
    <mergeCell ref="K2:P2"/>
    <mergeCell ref="C3:C4"/>
    <mergeCell ref="F3:F4"/>
    <mergeCell ref="J3:J4"/>
    <mergeCell ref="K3:K4"/>
    <mergeCell ref="L3:L4"/>
    <mergeCell ref="P3:P4"/>
  </mergeCells>
  <pageMargins left="0.83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1"/>
  <sheetViews>
    <sheetView workbookViewId="0">
      <selection activeCell="O4" sqref="O4"/>
    </sheetView>
  </sheetViews>
  <sheetFormatPr defaultColWidth="8.6640625" defaultRowHeight="13.8"/>
  <cols>
    <col min="1" max="1" width="5.109375" style="55" customWidth="1"/>
    <col min="2" max="2" width="20.5546875" style="55" customWidth="1"/>
    <col min="3" max="9" width="6.33203125" style="55" customWidth="1"/>
    <col min="10" max="10" width="6.33203125" style="71" customWidth="1"/>
    <col min="11" max="16" width="6.33203125" style="55" customWidth="1"/>
    <col min="17" max="19" width="6.33203125" style="71" customWidth="1"/>
    <col min="20" max="16384" width="8.6640625" style="55"/>
  </cols>
  <sheetData>
    <row r="1" spans="1:19" ht="24.6">
      <c r="A1" s="108" t="s">
        <v>272</v>
      </c>
    </row>
    <row r="2" spans="1:19" ht="36" customHeight="1">
      <c r="A2" s="221" t="s">
        <v>156</v>
      </c>
      <c r="B2" s="221" t="s">
        <v>201</v>
      </c>
      <c r="C2" s="222" t="s">
        <v>202</v>
      </c>
      <c r="D2" s="222"/>
      <c r="E2" s="222"/>
      <c r="F2" s="222"/>
      <c r="G2" s="222"/>
      <c r="H2" s="222"/>
      <c r="I2" s="222"/>
      <c r="J2" s="222"/>
      <c r="K2" s="223" t="s">
        <v>203</v>
      </c>
      <c r="L2" s="223"/>
      <c r="M2" s="223"/>
      <c r="N2" s="223"/>
      <c r="O2" s="223"/>
      <c r="P2" s="223"/>
      <c r="Q2" s="223"/>
      <c r="R2" s="231" t="s">
        <v>206</v>
      </c>
      <c r="S2" s="231"/>
    </row>
    <row r="3" spans="1:19">
      <c r="A3" s="221"/>
      <c r="B3" s="221"/>
      <c r="C3" s="224" t="s">
        <v>107</v>
      </c>
      <c r="D3" s="224" t="s">
        <v>159</v>
      </c>
      <c r="E3" s="224" t="s">
        <v>160</v>
      </c>
      <c r="F3" s="222" t="s">
        <v>204</v>
      </c>
      <c r="G3" s="222"/>
      <c r="H3" s="222" t="s">
        <v>205</v>
      </c>
      <c r="I3" s="222"/>
      <c r="J3" s="229" t="s">
        <v>110</v>
      </c>
      <c r="K3" s="226" t="s">
        <v>107</v>
      </c>
      <c r="L3" s="226" t="s">
        <v>159</v>
      </c>
      <c r="M3" s="226" t="s">
        <v>163</v>
      </c>
      <c r="N3" s="226" t="s">
        <v>164</v>
      </c>
      <c r="O3" s="223" t="s">
        <v>205</v>
      </c>
      <c r="P3" s="223"/>
      <c r="Q3" s="228" t="s">
        <v>110</v>
      </c>
      <c r="R3" s="230" t="s">
        <v>147</v>
      </c>
      <c r="S3" s="230" t="s">
        <v>148</v>
      </c>
    </row>
    <row r="4" spans="1:19" ht="62.4" customHeight="1">
      <c r="A4" s="221"/>
      <c r="B4" s="221"/>
      <c r="C4" s="224"/>
      <c r="D4" s="224"/>
      <c r="E4" s="224"/>
      <c r="F4" s="67" t="s">
        <v>147</v>
      </c>
      <c r="G4" s="67" t="s">
        <v>148</v>
      </c>
      <c r="H4" s="67" t="s">
        <v>147</v>
      </c>
      <c r="I4" s="67" t="s">
        <v>148</v>
      </c>
      <c r="J4" s="229"/>
      <c r="K4" s="226"/>
      <c r="L4" s="226"/>
      <c r="M4" s="226"/>
      <c r="N4" s="226"/>
      <c r="O4" s="68" t="s">
        <v>147</v>
      </c>
      <c r="P4" s="68" t="s">
        <v>148</v>
      </c>
      <c r="Q4" s="228"/>
      <c r="R4" s="230"/>
      <c r="S4" s="230"/>
    </row>
    <row r="5" spans="1:19" ht="33.6" customHeight="1">
      <c r="A5" s="66">
        <v>1</v>
      </c>
      <c r="B5" s="47"/>
      <c r="C5" s="67"/>
      <c r="D5" s="67"/>
      <c r="E5" s="67"/>
      <c r="F5" s="67"/>
      <c r="G5" s="67"/>
      <c r="H5" s="67"/>
      <c r="I5" s="67"/>
      <c r="J5" s="60">
        <f>SUM(C5:I5)</f>
        <v>0</v>
      </c>
      <c r="K5" s="68"/>
      <c r="L5" s="68"/>
      <c r="M5" s="68"/>
      <c r="N5" s="68"/>
      <c r="O5" s="68"/>
      <c r="P5" s="68"/>
      <c r="Q5" s="62">
        <f>SUM(K5:P5)</f>
        <v>0</v>
      </c>
      <c r="R5" s="73"/>
      <c r="S5" s="73"/>
    </row>
    <row r="6" spans="1:19" ht="33.6" customHeight="1">
      <c r="A6" s="66">
        <v>2</v>
      </c>
      <c r="B6" s="47"/>
      <c r="C6" s="67"/>
      <c r="D6" s="67"/>
      <c r="E6" s="67"/>
      <c r="F6" s="67"/>
      <c r="G6" s="67"/>
      <c r="H6" s="67"/>
      <c r="I6" s="67"/>
      <c r="J6" s="60">
        <f t="shared" ref="J6:J10" si="0">SUM(C6:I6)</f>
        <v>0</v>
      </c>
      <c r="K6" s="68"/>
      <c r="L6" s="68"/>
      <c r="M6" s="68"/>
      <c r="N6" s="68"/>
      <c r="O6" s="68"/>
      <c r="P6" s="68"/>
      <c r="Q6" s="62">
        <f t="shared" ref="Q6:Q10" si="1">SUM(K6:P6)</f>
        <v>0</v>
      </c>
      <c r="R6" s="73"/>
      <c r="S6" s="73"/>
    </row>
    <row r="7" spans="1:19" ht="33.6" customHeight="1">
      <c r="A7" s="66">
        <v>3</v>
      </c>
      <c r="B7" s="47"/>
      <c r="C7" s="67"/>
      <c r="D7" s="67"/>
      <c r="E7" s="67"/>
      <c r="F7" s="67"/>
      <c r="G7" s="67"/>
      <c r="H7" s="67"/>
      <c r="I7" s="67"/>
      <c r="J7" s="60">
        <f t="shared" si="0"/>
        <v>0</v>
      </c>
      <c r="K7" s="68"/>
      <c r="L7" s="68"/>
      <c r="M7" s="68"/>
      <c r="N7" s="68"/>
      <c r="O7" s="68"/>
      <c r="P7" s="68"/>
      <c r="Q7" s="62">
        <f t="shared" si="1"/>
        <v>0</v>
      </c>
      <c r="R7" s="73"/>
      <c r="S7" s="73"/>
    </row>
    <row r="8" spans="1:19" ht="33.6" customHeight="1">
      <c r="A8" s="66">
        <v>4</v>
      </c>
      <c r="B8" s="47"/>
      <c r="C8" s="67"/>
      <c r="D8" s="67"/>
      <c r="E8" s="67"/>
      <c r="F8" s="67"/>
      <c r="G8" s="67"/>
      <c r="H8" s="67"/>
      <c r="I8" s="67"/>
      <c r="J8" s="60">
        <f t="shared" si="0"/>
        <v>0</v>
      </c>
      <c r="K8" s="68"/>
      <c r="L8" s="68"/>
      <c r="M8" s="68"/>
      <c r="N8" s="68"/>
      <c r="O8" s="68"/>
      <c r="P8" s="68"/>
      <c r="Q8" s="62">
        <f t="shared" si="1"/>
        <v>0</v>
      </c>
      <c r="R8" s="73"/>
      <c r="S8" s="73"/>
    </row>
    <row r="9" spans="1:19" ht="33.6" customHeight="1">
      <c r="A9" s="66">
        <v>5</v>
      </c>
      <c r="B9" s="47"/>
      <c r="C9" s="67"/>
      <c r="D9" s="67"/>
      <c r="E9" s="67"/>
      <c r="F9" s="67"/>
      <c r="G9" s="67"/>
      <c r="H9" s="67"/>
      <c r="I9" s="67"/>
      <c r="J9" s="60">
        <f t="shared" si="0"/>
        <v>0</v>
      </c>
      <c r="K9" s="68"/>
      <c r="L9" s="68"/>
      <c r="M9" s="68"/>
      <c r="N9" s="68"/>
      <c r="O9" s="68"/>
      <c r="P9" s="68"/>
      <c r="Q9" s="62">
        <f t="shared" si="1"/>
        <v>0</v>
      </c>
      <c r="R9" s="73"/>
      <c r="S9" s="73"/>
    </row>
    <row r="10" spans="1:19" ht="33.6" customHeight="1">
      <c r="A10" s="66">
        <v>6</v>
      </c>
      <c r="B10" s="47"/>
      <c r="C10" s="67"/>
      <c r="D10" s="67"/>
      <c r="E10" s="67"/>
      <c r="F10" s="67"/>
      <c r="G10" s="67"/>
      <c r="H10" s="67"/>
      <c r="I10" s="67"/>
      <c r="J10" s="60">
        <f t="shared" si="0"/>
        <v>0</v>
      </c>
      <c r="K10" s="68"/>
      <c r="L10" s="68"/>
      <c r="M10" s="68"/>
      <c r="N10" s="68"/>
      <c r="O10" s="68"/>
      <c r="P10" s="68"/>
      <c r="Q10" s="62">
        <f t="shared" si="1"/>
        <v>0</v>
      </c>
      <c r="R10" s="73"/>
      <c r="S10" s="73"/>
    </row>
    <row r="11" spans="1:19" ht="20.100000000000001" customHeight="1">
      <c r="A11" s="221" t="s">
        <v>89</v>
      </c>
      <c r="B11" s="221"/>
      <c r="C11" s="72">
        <f>SUM(C5:C10)</f>
        <v>0</v>
      </c>
      <c r="D11" s="72">
        <f t="shared" ref="D11:S11" si="2">SUM(D5:D10)</f>
        <v>0</v>
      </c>
      <c r="E11" s="72">
        <f t="shared" si="2"/>
        <v>0</v>
      </c>
      <c r="F11" s="72">
        <f t="shared" si="2"/>
        <v>0</v>
      </c>
      <c r="G11" s="72">
        <f t="shared" si="2"/>
        <v>0</v>
      </c>
      <c r="H11" s="72">
        <f t="shared" si="2"/>
        <v>0</v>
      </c>
      <c r="I11" s="72">
        <f t="shared" si="2"/>
        <v>0</v>
      </c>
      <c r="J11" s="72">
        <f t="shared" si="2"/>
        <v>0</v>
      </c>
      <c r="K11" s="72">
        <f t="shared" si="2"/>
        <v>0</v>
      </c>
      <c r="L11" s="72">
        <f t="shared" si="2"/>
        <v>0</v>
      </c>
      <c r="M11" s="72">
        <f t="shared" si="2"/>
        <v>0</v>
      </c>
      <c r="N11" s="72">
        <f t="shared" si="2"/>
        <v>0</v>
      </c>
      <c r="O11" s="72">
        <f t="shared" si="2"/>
        <v>0</v>
      </c>
      <c r="P11" s="72">
        <f t="shared" si="2"/>
        <v>0</v>
      </c>
      <c r="Q11" s="72">
        <f t="shared" si="2"/>
        <v>0</v>
      </c>
      <c r="R11" s="72">
        <f t="shared" si="2"/>
        <v>0</v>
      </c>
      <c r="S11" s="72">
        <f t="shared" si="2"/>
        <v>0</v>
      </c>
    </row>
  </sheetData>
  <mergeCells count="20">
    <mergeCell ref="R2:S2"/>
    <mergeCell ref="A11:B11"/>
    <mergeCell ref="J3:J4"/>
    <mergeCell ref="R3:R4"/>
    <mergeCell ref="S3:S4"/>
    <mergeCell ref="N3:N4"/>
    <mergeCell ref="O3:P3"/>
    <mergeCell ref="K3:K4"/>
    <mergeCell ref="L3:L4"/>
    <mergeCell ref="M3:M4"/>
    <mergeCell ref="A2:A4"/>
    <mergeCell ref="B2:B4"/>
    <mergeCell ref="C2:J2"/>
    <mergeCell ref="K2:Q2"/>
    <mergeCell ref="F3:G3"/>
    <mergeCell ref="H3:I3"/>
    <mergeCell ref="Q3:Q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10"/>
  <sheetViews>
    <sheetView workbookViewId="0">
      <selection activeCell="A7" sqref="A7:A9"/>
    </sheetView>
  </sheetViews>
  <sheetFormatPr defaultColWidth="8.6640625" defaultRowHeight="14.4"/>
  <cols>
    <col min="1" max="1" width="5.109375" customWidth="1"/>
    <col min="2" max="2" width="21.44140625" customWidth="1"/>
    <col min="3" max="7" width="6.44140625" customWidth="1"/>
    <col min="8" max="8" width="6.44140625" style="54" customWidth="1"/>
    <col min="9" max="14" width="6.44140625" customWidth="1"/>
    <col min="15" max="15" width="6.44140625" style="54" customWidth="1"/>
    <col min="16" max="16" width="6.44140625" customWidth="1"/>
  </cols>
  <sheetData>
    <row r="1" spans="1:16" ht="24.6">
      <c r="A1" s="108" t="s">
        <v>273</v>
      </c>
    </row>
    <row r="2" spans="1:16">
      <c r="A2" s="221" t="s">
        <v>156</v>
      </c>
      <c r="B2" s="221" t="s">
        <v>103</v>
      </c>
      <c r="C2" s="222" t="s">
        <v>157</v>
      </c>
      <c r="D2" s="222"/>
      <c r="E2" s="222"/>
      <c r="F2" s="222"/>
      <c r="G2" s="222"/>
      <c r="H2" s="222"/>
      <c r="I2" s="222"/>
      <c r="J2" s="223" t="s">
        <v>158</v>
      </c>
      <c r="K2" s="223"/>
      <c r="L2" s="223"/>
      <c r="M2" s="223"/>
      <c r="N2" s="223"/>
      <c r="O2" s="223"/>
      <c r="P2" s="223"/>
    </row>
    <row r="3" spans="1:16" ht="80.099999999999994" customHeight="1">
      <c r="A3" s="221"/>
      <c r="B3" s="221"/>
      <c r="C3" s="64" t="s">
        <v>107</v>
      </c>
      <c r="D3" s="64" t="s">
        <v>159</v>
      </c>
      <c r="E3" s="64" t="s">
        <v>160</v>
      </c>
      <c r="F3" s="64" t="s">
        <v>161</v>
      </c>
      <c r="G3" s="64" t="s">
        <v>205</v>
      </c>
      <c r="H3" s="60" t="s">
        <v>110</v>
      </c>
      <c r="I3" s="64" t="s">
        <v>162</v>
      </c>
      <c r="J3" s="65" t="s">
        <v>107</v>
      </c>
      <c r="K3" s="65" t="s">
        <v>159</v>
      </c>
      <c r="L3" s="65" t="s">
        <v>163</v>
      </c>
      <c r="M3" s="65" t="s">
        <v>164</v>
      </c>
      <c r="N3" s="65" t="s">
        <v>88</v>
      </c>
      <c r="O3" s="62" t="s">
        <v>110</v>
      </c>
      <c r="P3" s="65" t="s">
        <v>162</v>
      </c>
    </row>
    <row r="4" spans="1:16" ht="23.4" customHeight="1">
      <c r="A4" s="66">
        <v>1</v>
      </c>
      <c r="B4" s="74"/>
      <c r="C4" s="67"/>
      <c r="D4" s="67"/>
      <c r="E4" s="67"/>
      <c r="F4" s="67"/>
      <c r="G4" s="67"/>
      <c r="H4" s="60">
        <f>SUM(C4:G4)</f>
        <v>0</v>
      </c>
      <c r="I4" s="67"/>
      <c r="J4" s="68"/>
      <c r="K4" s="68"/>
      <c r="L4" s="68"/>
      <c r="M4" s="68"/>
      <c r="N4" s="68"/>
      <c r="O4" s="62">
        <f>SUM(J4:N4)</f>
        <v>0</v>
      </c>
      <c r="P4" s="68"/>
    </row>
    <row r="5" spans="1:16" ht="23.4" customHeight="1">
      <c r="A5" s="66">
        <v>2</v>
      </c>
      <c r="B5" s="74"/>
      <c r="C5" s="67"/>
      <c r="D5" s="67"/>
      <c r="E5" s="67"/>
      <c r="F5" s="67"/>
      <c r="G5" s="67"/>
      <c r="H5" s="60">
        <f t="shared" ref="H5:H10" si="0">SUM(C5:G5)</f>
        <v>0</v>
      </c>
      <c r="I5" s="67"/>
      <c r="J5" s="68"/>
      <c r="K5" s="68"/>
      <c r="L5" s="68"/>
      <c r="M5" s="68"/>
      <c r="N5" s="68"/>
      <c r="O5" s="62">
        <f t="shared" ref="O5:O10" si="1">SUM(J5:N5)</f>
        <v>0</v>
      </c>
      <c r="P5" s="68"/>
    </row>
    <row r="6" spans="1:16" ht="23.4" customHeight="1">
      <c r="A6" s="66">
        <v>3</v>
      </c>
      <c r="B6" s="74"/>
      <c r="C6" s="67"/>
      <c r="D6" s="67"/>
      <c r="E6" s="67"/>
      <c r="F6" s="67"/>
      <c r="G6" s="67"/>
      <c r="H6" s="60">
        <f t="shared" si="0"/>
        <v>0</v>
      </c>
      <c r="I6" s="67"/>
      <c r="J6" s="68"/>
      <c r="K6" s="68"/>
      <c r="L6" s="68"/>
      <c r="M6" s="68"/>
      <c r="N6" s="68"/>
      <c r="O6" s="62">
        <f t="shared" si="1"/>
        <v>0</v>
      </c>
      <c r="P6" s="68"/>
    </row>
    <row r="7" spans="1:16" ht="23.4" customHeight="1">
      <c r="A7" s="66">
        <v>4</v>
      </c>
      <c r="B7" s="74"/>
      <c r="C7" s="67"/>
      <c r="D7" s="67"/>
      <c r="E7" s="67"/>
      <c r="F7" s="67"/>
      <c r="G7" s="67"/>
      <c r="H7" s="60">
        <f t="shared" si="0"/>
        <v>0</v>
      </c>
      <c r="I7" s="67"/>
      <c r="J7" s="68"/>
      <c r="K7" s="68"/>
      <c r="L7" s="68"/>
      <c r="M7" s="68"/>
      <c r="N7" s="68"/>
      <c r="O7" s="62">
        <f t="shared" si="1"/>
        <v>0</v>
      </c>
      <c r="P7" s="68"/>
    </row>
    <row r="8" spans="1:16" ht="23.4" customHeight="1">
      <c r="A8" s="66">
        <v>5</v>
      </c>
      <c r="B8" s="74"/>
      <c r="C8" s="67"/>
      <c r="D8" s="67"/>
      <c r="E8" s="67"/>
      <c r="F8" s="67"/>
      <c r="G8" s="67"/>
      <c r="H8" s="60">
        <f t="shared" si="0"/>
        <v>0</v>
      </c>
      <c r="I8" s="67"/>
      <c r="J8" s="68"/>
      <c r="K8" s="68"/>
      <c r="L8" s="68"/>
      <c r="M8" s="68"/>
      <c r="N8" s="68"/>
      <c r="O8" s="62">
        <f t="shared" si="1"/>
        <v>0</v>
      </c>
      <c r="P8" s="68"/>
    </row>
    <row r="9" spans="1:16" ht="23.4" customHeight="1">
      <c r="A9" s="66">
        <v>6</v>
      </c>
      <c r="B9" s="74"/>
      <c r="C9" s="67"/>
      <c r="D9" s="67"/>
      <c r="E9" s="67"/>
      <c r="F9" s="67"/>
      <c r="G9" s="67"/>
      <c r="H9" s="60">
        <f t="shared" si="0"/>
        <v>0</v>
      </c>
      <c r="I9" s="67"/>
      <c r="J9" s="68"/>
      <c r="K9" s="68"/>
      <c r="L9" s="68"/>
      <c r="M9" s="68"/>
      <c r="N9" s="68"/>
      <c r="O9" s="62">
        <f t="shared" si="1"/>
        <v>0</v>
      </c>
      <c r="P9" s="68"/>
    </row>
    <row r="10" spans="1:16" s="54" customFormat="1" ht="23.4" customHeight="1">
      <c r="A10" s="70"/>
      <c r="B10" s="75" t="s">
        <v>89</v>
      </c>
      <c r="C10" s="60">
        <f>SUM(C4:C9)</f>
        <v>0</v>
      </c>
      <c r="D10" s="60">
        <f>SUM(D4:D9)</f>
        <v>0</v>
      </c>
      <c r="E10" s="60">
        <f>SUM(E4:E9)</f>
        <v>0</v>
      </c>
      <c r="F10" s="60">
        <f>SUM(F4:F9)</f>
        <v>0</v>
      </c>
      <c r="G10" s="60">
        <f>SUM(G4:G9)</f>
        <v>0</v>
      </c>
      <c r="H10" s="60">
        <f t="shared" si="0"/>
        <v>0</v>
      </c>
      <c r="I10" s="60">
        <f t="shared" ref="I10:N10" si="2">SUM(I4:I9)</f>
        <v>0</v>
      </c>
      <c r="J10" s="60">
        <f t="shared" si="2"/>
        <v>0</v>
      </c>
      <c r="K10" s="60">
        <f t="shared" si="2"/>
        <v>0</v>
      </c>
      <c r="L10" s="60">
        <f t="shared" si="2"/>
        <v>0</v>
      </c>
      <c r="M10" s="60">
        <f t="shared" si="2"/>
        <v>0</v>
      </c>
      <c r="N10" s="60">
        <f t="shared" si="2"/>
        <v>0</v>
      </c>
      <c r="O10" s="62">
        <f t="shared" si="1"/>
        <v>0</v>
      </c>
      <c r="P10" s="60">
        <f>SUM(P4:P9)</f>
        <v>0</v>
      </c>
    </row>
  </sheetData>
  <mergeCells count="4">
    <mergeCell ref="A2:A3"/>
    <mergeCell ref="B2:B3"/>
    <mergeCell ref="C2:I2"/>
    <mergeCell ref="J2:P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4"/>
  <sheetViews>
    <sheetView tabSelected="1" workbookViewId="0">
      <selection activeCell="C4" sqref="C4"/>
    </sheetView>
  </sheetViews>
  <sheetFormatPr defaultRowHeight="14.4"/>
  <cols>
    <col min="1" max="1" width="11.44140625" customWidth="1"/>
    <col min="2" max="2" width="11.88671875" customWidth="1"/>
    <col min="3" max="3" width="32.88671875" customWidth="1"/>
    <col min="4" max="5" width="16.109375" customWidth="1"/>
    <col min="6" max="7" width="14.33203125" customWidth="1"/>
  </cols>
  <sheetData>
    <row r="1" spans="1:7" ht="24.6">
      <c r="A1" s="108" t="s">
        <v>281</v>
      </c>
    </row>
    <row r="2" spans="1:7">
      <c r="A2" s="234" t="s">
        <v>274</v>
      </c>
      <c r="B2" s="234" t="s">
        <v>275</v>
      </c>
      <c r="C2" s="234" t="s">
        <v>276</v>
      </c>
      <c r="D2" s="234" t="s">
        <v>277</v>
      </c>
      <c r="E2" s="234" t="s">
        <v>278</v>
      </c>
      <c r="F2" s="232" t="s">
        <v>279</v>
      </c>
      <c r="G2" s="233"/>
    </row>
    <row r="3" spans="1:7" ht="26.4">
      <c r="A3" s="235"/>
      <c r="B3" s="235"/>
      <c r="C3" s="235"/>
      <c r="D3" s="235"/>
      <c r="E3" s="235"/>
      <c r="F3" s="109" t="s">
        <v>116</v>
      </c>
      <c r="G3" s="109" t="s">
        <v>280</v>
      </c>
    </row>
    <row r="4" spans="1:7" ht="14.4" customHeight="1">
      <c r="A4" s="110"/>
      <c r="B4" s="110"/>
      <c r="C4" s="111"/>
      <c r="D4" s="110"/>
      <c r="E4" s="110"/>
      <c r="F4" s="110"/>
      <c r="G4" s="110"/>
    </row>
    <row r="5" spans="1:7" ht="14.4" customHeight="1">
      <c r="A5" s="110"/>
      <c r="B5" s="110"/>
      <c r="C5" s="111"/>
      <c r="D5" s="110"/>
      <c r="E5" s="110"/>
      <c r="F5" s="110"/>
      <c r="G5" s="110"/>
    </row>
    <row r="6" spans="1:7" ht="14.4" customHeight="1">
      <c r="A6" s="110"/>
      <c r="B6" s="110"/>
      <c r="C6" s="111"/>
      <c r="D6" s="110"/>
      <c r="E6" s="110"/>
      <c r="F6" s="110"/>
      <c r="G6" s="110"/>
    </row>
    <row r="7" spans="1:7" ht="14.4" customHeight="1">
      <c r="A7" s="110"/>
      <c r="B7" s="110"/>
      <c r="C7" s="111"/>
      <c r="D7" s="110"/>
      <c r="E7" s="110"/>
      <c r="F7" s="110"/>
      <c r="G7" s="110"/>
    </row>
    <row r="8" spans="1:7" ht="14.4" customHeight="1">
      <c r="A8" s="110"/>
      <c r="B8" s="110"/>
      <c r="C8" s="111"/>
      <c r="D8" s="110"/>
      <c r="E8" s="110"/>
      <c r="F8" s="110"/>
      <c r="G8" s="110"/>
    </row>
    <row r="9" spans="1:7" ht="14.4" customHeight="1">
      <c r="A9" s="110"/>
      <c r="B9" s="110"/>
      <c r="C9" s="111"/>
      <c r="D9" s="110"/>
      <c r="E9" s="110"/>
      <c r="F9" s="110"/>
      <c r="G9" s="110"/>
    </row>
    <row r="10" spans="1:7" ht="14.4" customHeight="1">
      <c r="A10" s="110"/>
      <c r="B10" s="110"/>
      <c r="C10" s="111"/>
      <c r="D10" s="110"/>
      <c r="E10" s="110"/>
      <c r="F10" s="110"/>
      <c r="G10" s="110"/>
    </row>
    <row r="11" spans="1:7" ht="14.4" customHeight="1">
      <c r="A11" s="110"/>
      <c r="B11" s="110"/>
      <c r="C11" s="111"/>
      <c r="D11" s="110"/>
      <c r="E11" s="110"/>
      <c r="F11" s="110"/>
      <c r="G11" s="110"/>
    </row>
    <row r="12" spans="1:7" ht="14.4" customHeight="1">
      <c r="A12" s="110"/>
      <c r="B12" s="110"/>
      <c r="C12" s="111"/>
      <c r="D12" s="110"/>
      <c r="E12" s="110"/>
      <c r="F12" s="110"/>
      <c r="G12" s="110"/>
    </row>
    <row r="13" spans="1:7" ht="14.4" customHeight="1">
      <c r="A13" s="110"/>
      <c r="B13" s="110"/>
      <c r="C13" s="111"/>
      <c r="D13" s="110"/>
      <c r="E13" s="110"/>
      <c r="F13" s="110"/>
      <c r="G13" s="110"/>
    </row>
    <row r="14" spans="1:7" ht="14.4" customHeight="1">
      <c r="A14" s="110"/>
      <c r="B14" s="110"/>
      <c r="C14" s="111"/>
      <c r="D14" s="110"/>
      <c r="E14" s="110"/>
      <c r="F14" s="110"/>
      <c r="G14" s="110"/>
    </row>
    <row r="15" spans="1:7" ht="14.4" customHeight="1">
      <c r="A15" s="110"/>
      <c r="B15" s="110"/>
      <c r="C15" s="111"/>
      <c r="D15" s="110"/>
      <c r="E15" s="110"/>
      <c r="F15" s="110"/>
      <c r="G15" s="110"/>
    </row>
    <row r="16" spans="1:7" ht="14.4" customHeight="1">
      <c r="A16" s="110"/>
      <c r="B16" s="110"/>
      <c r="C16" s="111"/>
      <c r="D16" s="110"/>
      <c r="E16" s="110"/>
      <c r="F16" s="110"/>
      <c r="G16" s="110"/>
    </row>
    <row r="17" spans="1:7" ht="14.4" customHeight="1">
      <c r="A17" s="110"/>
      <c r="B17" s="110"/>
      <c r="C17" s="111"/>
      <c r="D17" s="110"/>
      <c r="E17" s="110"/>
      <c r="F17" s="110"/>
      <c r="G17" s="110"/>
    </row>
    <row r="18" spans="1:7" ht="14.4" customHeight="1">
      <c r="A18" s="110"/>
      <c r="B18" s="110"/>
      <c r="C18" s="111"/>
      <c r="D18" s="110"/>
      <c r="E18" s="110"/>
      <c r="F18" s="110"/>
      <c r="G18" s="110"/>
    </row>
    <row r="19" spans="1:7" ht="14.4" customHeight="1">
      <c r="A19" s="110"/>
      <c r="B19" s="110"/>
      <c r="C19" s="111"/>
      <c r="D19" s="110"/>
      <c r="E19" s="110"/>
      <c r="F19" s="110"/>
      <c r="G19" s="110"/>
    </row>
    <row r="20" spans="1:7" ht="14.4" customHeight="1">
      <c r="A20" s="110"/>
      <c r="B20" s="110"/>
      <c r="C20" s="111"/>
      <c r="D20" s="110"/>
      <c r="E20" s="110"/>
      <c r="F20" s="110"/>
      <c r="G20" s="110"/>
    </row>
    <row r="21" spans="1:7" ht="14.4" customHeight="1">
      <c r="A21" s="110"/>
      <c r="B21" s="110"/>
      <c r="C21" s="111"/>
      <c r="D21" s="110"/>
      <c r="E21" s="110"/>
      <c r="F21" s="110"/>
      <c r="G21" s="110"/>
    </row>
    <row r="22" spans="1:7" ht="14.4" customHeight="1">
      <c r="A22" s="110"/>
      <c r="B22" s="110"/>
      <c r="C22" s="111"/>
      <c r="D22" s="110"/>
      <c r="E22" s="110"/>
      <c r="F22" s="110"/>
      <c r="G22" s="110"/>
    </row>
    <row r="23" spans="1:7" ht="14.4" customHeight="1">
      <c r="A23" s="110"/>
      <c r="B23" s="110"/>
      <c r="C23" s="111"/>
      <c r="D23" s="110"/>
      <c r="E23" s="110"/>
      <c r="F23" s="110"/>
      <c r="G23" s="110"/>
    </row>
    <row r="24" spans="1:7" ht="14.4" customHeight="1">
      <c r="A24" s="110"/>
      <c r="B24" s="110"/>
      <c r="C24" s="111"/>
      <c r="D24" s="110"/>
      <c r="E24" s="110"/>
      <c r="F24" s="110"/>
      <c r="G24" s="110"/>
    </row>
    <row r="25" spans="1:7" ht="14.4" customHeight="1">
      <c r="A25" s="110"/>
      <c r="B25" s="110"/>
      <c r="C25" s="111"/>
      <c r="D25" s="110"/>
      <c r="E25" s="110"/>
      <c r="F25" s="110"/>
      <c r="G25" s="110"/>
    </row>
    <row r="26" spans="1:7" ht="14.4" customHeight="1">
      <c r="A26" s="110"/>
      <c r="B26" s="110"/>
      <c r="C26" s="111"/>
      <c r="D26" s="110"/>
      <c r="E26" s="110"/>
      <c r="F26" s="110"/>
      <c r="G26" s="110"/>
    </row>
    <row r="27" spans="1:7" ht="14.4" customHeight="1">
      <c r="A27" s="110"/>
      <c r="B27" s="110"/>
      <c r="C27" s="111"/>
      <c r="D27" s="110"/>
      <c r="E27" s="110"/>
      <c r="F27" s="110"/>
      <c r="G27" s="110"/>
    </row>
    <row r="28" spans="1:7" ht="14.4" customHeight="1">
      <c r="A28" s="110"/>
      <c r="B28" s="110"/>
      <c r="C28" s="111"/>
      <c r="D28" s="110"/>
      <c r="E28" s="110"/>
      <c r="F28" s="110"/>
      <c r="G28" s="110"/>
    </row>
    <row r="29" spans="1:7" ht="14.4" customHeight="1">
      <c r="A29" s="110"/>
      <c r="B29" s="110"/>
      <c r="C29" s="111"/>
      <c r="D29" s="110"/>
      <c r="E29" s="110"/>
      <c r="F29" s="110"/>
      <c r="G29" s="110"/>
    </row>
    <row r="30" spans="1:7" ht="14.4" customHeight="1">
      <c r="A30" s="110"/>
      <c r="B30" s="110"/>
      <c r="C30" s="111"/>
      <c r="D30" s="110"/>
      <c r="E30" s="110"/>
      <c r="F30" s="110"/>
      <c r="G30" s="110"/>
    </row>
    <row r="31" spans="1:7" ht="14.4" customHeight="1">
      <c r="A31" s="110"/>
      <c r="B31" s="110"/>
      <c r="C31" s="111"/>
      <c r="D31" s="110"/>
      <c r="E31" s="110"/>
      <c r="F31" s="110"/>
      <c r="G31" s="110"/>
    </row>
    <row r="32" spans="1:7" ht="14.4" customHeight="1">
      <c r="A32" s="110"/>
      <c r="B32" s="110"/>
      <c r="C32" s="111"/>
      <c r="D32" s="110"/>
      <c r="E32" s="110"/>
      <c r="F32" s="110"/>
      <c r="G32" s="110"/>
    </row>
    <row r="33" spans="1:7" ht="14.4" customHeight="1">
      <c r="A33" s="110"/>
      <c r="B33" s="110"/>
      <c r="C33" s="111"/>
      <c r="D33" s="110"/>
      <c r="E33" s="110"/>
      <c r="F33" s="110"/>
      <c r="G33" s="110"/>
    </row>
    <row r="34" spans="1:7" ht="14.4" customHeight="1">
      <c r="A34" s="110"/>
      <c r="B34" s="110"/>
      <c r="C34" s="111"/>
      <c r="D34" s="110"/>
      <c r="E34" s="110"/>
      <c r="F34" s="110"/>
      <c r="G34" s="110"/>
    </row>
  </sheetData>
  <mergeCells count="6">
    <mergeCell ref="F2:G2"/>
    <mergeCell ref="A2:A3"/>
    <mergeCell ref="B2:B3"/>
    <mergeCell ref="C2:C3"/>
    <mergeCell ref="D2:D3"/>
    <mergeCell ref="E2:E3"/>
  </mergeCells>
  <pageMargins left="0.79" right="0.70866141732283472" top="0.53" bottom="0.4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B100"/>
  <sheetViews>
    <sheetView topLeftCell="K1" zoomScale="80" zoomScaleNormal="80" workbookViewId="0">
      <pane ySplit="15" topLeftCell="A16" activePane="bottomLeft" state="frozen"/>
      <selection pane="bottomLeft" activeCell="C30" sqref="C30"/>
    </sheetView>
  </sheetViews>
  <sheetFormatPr defaultColWidth="8.6640625" defaultRowHeight="14.4"/>
  <cols>
    <col min="1" max="1" width="4.109375" customWidth="1"/>
    <col min="2" max="2" width="9.6640625" style="166" bestFit="1" customWidth="1"/>
    <col min="3" max="3" width="22.88671875" style="166" customWidth="1"/>
    <col min="4" max="4" width="12.44140625" style="166" customWidth="1"/>
    <col min="5" max="5" width="22.88671875" style="166" customWidth="1"/>
    <col min="6" max="6" width="17" style="166" customWidth="1"/>
    <col min="7" max="7" width="39" style="166" bestFit="1" customWidth="1"/>
    <col min="8" max="8" width="22.88671875" style="166" customWidth="1"/>
    <col min="9" max="10" width="22.44140625" style="166" customWidth="1"/>
    <col min="11" max="11" width="41.6640625" style="166" bestFit="1" customWidth="1"/>
    <col min="12" max="16" width="7.88671875" style="166" customWidth="1"/>
    <col min="17" max="17" width="14.6640625" style="166" customWidth="1"/>
    <col min="18" max="18" width="24.33203125" style="166" customWidth="1"/>
    <col min="19" max="19" width="11.88671875" style="166" customWidth="1"/>
    <col min="20" max="20" width="18.33203125" style="166" customWidth="1"/>
    <col min="21" max="21" width="10.6640625" style="166" customWidth="1"/>
    <col min="22" max="22" width="16.33203125" style="166" customWidth="1"/>
    <col min="23" max="23" width="9.6640625" style="166" customWidth="1"/>
    <col min="24" max="24" width="23" style="166" customWidth="1"/>
    <col min="25" max="25" width="8.109375" style="166" customWidth="1"/>
    <col min="26" max="28" width="7.88671875" style="166" customWidth="1"/>
  </cols>
  <sheetData>
    <row r="1" spans="1:28" ht="22.8">
      <c r="B1" s="90" t="s">
        <v>336</v>
      </c>
      <c r="F1" s="169" t="s">
        <v>337</v>
      </c>
    </row>
    <row r="2" spans="1:28" ht="22.8" hidden="1">
      <c r="B2" s="90"/>
      <c r="F2" s="168"/>
      <c r="K2" s="168" t="s">
        <v>338</v>
      </c>
      <c r="L2" s="168"/>
      <c r="M2" s="168"/>
      <c r="N2" s="168"/>
      <c r="O2" s="168"/>
      <c r="P2" s="168"/>
      <c r="Z2" s="166" t="s">
        <v>345</v>
      </c>
    </row>
    <row r="3" spans="1:28" ht="22.8" hidden="1">
      <c r="B3" s="90"/>
      <c r="F3" s="168"/>
      <c r="K3" s="168" t="s">
        <v>339</v>
      </c>
      <c r="L3" s="168"/>
      <c r="M3" s="168"/>
      <c r="N3" s="168"/>
      <c r="O3" s="168"/>
      <c r="P3" s="168"/>
      <c r="Q3" s="168"/>
      <c r="Z3" s="166" t="s">
        <v>346</v>
      </c>
    </row>
    <row r="4" spans="1:28" ht="22.8" hidden="1">
      <c r="B4" s="90"/>
      <c r="F4" s="168"/>
      <c r="K4" s="168" t="s">
        <v>340</v>
      </c>
      <c r="L4" s="168"/>
      <c r="M4" s="168"/>
      <c r="N4" s="168"/>
      <c r="O4" s="168"/>
      <c r="P4" s="168"/>
      <c r="Q4" s="168"/>
    </row>
    <row r="5" spans="1:28" ht="22.8" hidden="1">
      <c r="B5" s="90"/>
      <c r="F5" s="168"/>
      <c r="K5" s="168" t="s">
        <v>347</v>
      </c>
      <c r="L5" s="168"/>
      <c r="M5" s="168"/>
      <c r="N5" s="168"/>
      <c r="O5" s="168"/>
      <c r="P5" s="168"/>
      <c r="Q5" s="168"/>
    </row>
    <row r="6" spans="1:28" ht="22.8" hidden="1">
      <c r="B6" s="90"/>
      <c r="F6" s="168"/>
      <c r="K6" s="168" t="s">
        <v>341</v>
      </c>
      <c r="L6" s="168"/>
      <c r="M6" s="168"/>
      <c r="N6" s="168"/>
      <c r="O6" s="168"/>
      <c r="P6" s="168"/>
      <c r="Q6" s="168"/>
    </row>
    <row r="7" spans="1:28" ht="22.8" hidden="1">
      <c r="B7" s="90"/>
      <c r="F7" s="168"/>
      <c r="K7" s="168" t="s">
        <v>342</v>
      </c>
      <c r="L7" s="168"/>
      <c r="M7" s="168"/>
      <c r="N7" s="168"/>
      <c r="O7" s="168"/>
      <c r="P7" s="168"/>
    </row>
    <row r="8" spans="1:28" ht="22.8" hidden="1">
      <c r="B8" s="90"/>
      <c r="F8" s="168"/>
      <c r="K8" s="168" t="s">
        <v>343</v>
      </c>
      <c r="L8" s="168"/>
      <c r="M8" s="168"/>
      <c r="N8" s="168"/>
      <c r="O8" s="168"/>
      <c r="P8" s="168"/>
    </row>
    <row r="9" spans="1:28" ht="22.8" hidden="1">
      <c r="B9" s="90"/>
      <c r="F9" s="168"/>
      <c r="K9" s="168" t="s">
        <v>344</v>
      </c>
      <c r="L9" s="168"/>
      <c r="M9" s="168"/>
      <c r="N9" s="168"/>
      <c r="O9" s="168"/>
      <c r="P9" s="168"/>
    </row>
    <row r="10" spans="1:28" ht="22.8" hidden="1">
      <c r="B10" s="90"/>
      <c r="F10" s="168"/>
      <c r="K10" s="168" t="s">
        <v>348</v>
      </c>
      <c r="L10" s="168"/>
      <c r="M10" s="168"/>
      <c r="N10" s="168"/>
      <c r="O10" s="168"/>
      <c r="P10" s="168"/>
    </row>
    <row r="11" spans="1:28" ht="22.8" hidden="1">
      <c r="B11" s="90"/>
      <c r="F11" s="168"/>
    </row>
    <row r="12" spans="1:28" ht="22.8" hidden="1">
      <c r="B12" s="90"/>
      <c r="F12" s="168"/>
    </row>
    <row r="13" spans="1:28" ht="22.8" hidden="1">
      <c r="B13" s="90"/>
      <c r="F13" s="168"/>
    </row>
    <row r="14" spans="1:28" ht="17.100000000000001" customHeight="1">
      <c r="A14" s="174" t="s">
        <v>0</v>
      </c>
      <c r="B14" s="174" t="s">
        <v>2</v>
      </c>
      <c r="C14" s="174" t="s">
        <v>331</v>
      </c>
      <c r="D14" s="174" t="s">
        <v>1</v>
      </c>
      <c r="E14" s="174" t="s">
        <v>3</v>
      </c>
      <c r="F14" s="174" t="s">
        <v>4</v>
      </c>
      <c r="G14" s="174" t="s">
        <v>5</v>
      </c>
      <c r="H14" s="174" t="s">
        <v>327</v>
      </c>
      <c r="I14" s="174" t="s">
        <v>326</v>
      </c>
      <c r="J14" s="174" t="s">
        <v>333</v>
      </c>
      <c r="K14" s="176" t="s">
        <v>351</v>
      </c>
      <c r="L14" s="175" t="s">
        <v>350</v>
      </c>
      <c r="M14" s="175"/>
      <c r="N14" s="175"/>
      <c r="O14" s="175"/>
      <c r="P14" s="175"/>
      <c r="Q14" s="174" t="s">
        <v>329</v>
      </c>
      <c r="R14" s="174" t="s">
        <v>330</v>
      </c>
      <c r="S14" s="174" t="s">
        <v>7</v>
      </c>
      <c r="T14" s="174" t="s">
        <v>328</v>
      </c>
      <c r="U14" s="174" t="s">
        <v>6</v>
      </c>
      <c r="V14" s="174" t="s">
        <v>332</v>
      </c>
      <c r="W14" s="177" t="s">
        <v>334</v>
      </c>
      <c r="X14" s="174" t="s">
        <v>335</v>
      </c>
      <c r="Y14" s="177" t="s">
        <v>349</v>
      </c>
      <c r="Z14" s="177" t="s">
        <v>8</v>
      </c>
      <c r="AA14" s="177" t="s">
        <v>9</v>
      </c>
      <c r="AB14" s="177" t="s">
        <v>10</v>
      </c>
    </row>
    <row r="15" spans="1:28" s="167" customFormat="1" ht="101.4" customHeight="1">
      <c r="A15" s="174"/>
      <c r="B15" s="174"/>
      <c r="C15" s="174"/>
      <c r="D15" s="174"/>
      <c r="E15" s="174"/>
      <c r="F15" s="174"/>
      <c r="G15" s="174"/>
      <c r="H15" s="174"/>
      <c r="I15" s="174"/>
      <c r="J15" s="174"/>
      <c r="K15" s="176"/>
      <c r="L15" s="170" t="s">
        <v>339</v>
      </c>
      <c r="M15" s="170" t="s">
        <v>340</v>
      </c>
      <c r="N15" s="170" t="s">
        <v>347</v>
      </c>
      <c r="O15" s="170" t="s">
        <v>341</v>
      </c>
      <c r="P15" s="170" t="s">
        <v>89</v>
      </c>
      <c r="Q15" s="174"/>
      <c r="R15" s="174"/>
      <c r="S15" s="174"/>
      <c r="T15" s="174"/>
      <c r="U15" s="174"/>
      <c r="V15" s="174"/>
      <c r="W15" s="177"/>
      <c r="X15" s="174"/>
      <c r="Y15" s="177"/>
      <c r="Z15" s="177"/>
      <c r="AA15" s="177"/>
      <c r="AB15" s="177"/>
    </row>
    <row r="16" spans="1:28" s="158" customFormat="1" ht="19.5" customHeight="1">
      <c r="A16" s="157">
        <v>1</v>
      </c>
      <c r="B16" s="157"/>
      <c r="C16" s="159"/>
      <c r="D16" s="157"/>
      <c r="E16" s="157"/>
      <c r="F16" s="160"/>
      <c r="G16" s="161"/>
      <c r="H16" s="161"/>
      <c r="I16" s="161"/>
      <c r="J16" s="161"/>
      <c r="K16" s="161"/>
      <c r="L16" s="162"/>
      <c r="M16" s="162"/>
      <c r="N16" s="162"/>
      <c r="O16" s="162"/>
      <c r="P16" s="162">
        <f>SUM(L16:O16)</f>
        <v>0</v>
      </c>
      <c r="Q16" s="162"/>
      <c r="R16" s="162"/>
      <c r="S16" s="162"/>
      <c r="T16" s="157"/>
      <c r="U16" s="159"/>
      <c r="V16" s="159"/>
      <c r="W16" s="1"/>
      <c r="X16" s="163"/>
      <c r="Y16" s="157"/>
      <c r="Z16" s="157"/>
      <c r="AA16" s="157"/>
      <c r="AB16" s="157"/>
    </row>
    <row r="17" spans="1:28" s="158" customFormat="1" ht="19.5" customHeight="1">
      <c r="A17" s="157">
        <v>2</v>
      </c>
      <c r="B17" s="157"/>
      <c r="C17" s="159"/>
      <c r="D17" s="157"/>
      <c r="E17" s="157"/>
      <c r="F17" s="160"/>
      <c r="G17" s="161"/>
      <c r="H17" s="161"/>
      <c r="I17" s="161"/>
      <c r="J17" s="161"/>
      <c r="K17" s="161"/>
      <c r="L17" s="162"/>
      <c r="M17" s="162"/>
      <c r="N17" s="162"/>
      <c r="O17" s="162"/>
      <c r="P17" s="162">
        <f t="shared" ref="P17:P80" si="0">SUM(L17:O17)</f>
        <v>0</v>
      </c>
      <c r="Q17" s="162"/>
      <c r="R17" s="162"/>
      <c r="S17" s="162"/>
      <c r="T17" s="157"/>
      <c r="U17" s="159"/>
      <c r="V17" s="159"/>
      <c r="W17" s="1"/>
      <c r="X17" s="163"/>
      <c r="Y17" s="157"/>
      <c r="Z17" s="157"/>
      <c r="AA17" s="157"/>
      <c r="AB17" s="157"/>
    </row>
    <row r="18" spans="1:28" s="158" customFormat="1" ht="19.5" customHeight="1">
      <c r="A18" s="157">
        <v>3</v>
      </c>
      <c r="B18" s="157"/>
      <c r="C18" s="159"/>
      <c r="D18" s="157"/>
      <c r="E18" s="157"/>
      <c r="F18" s="160"/>
      <c r="G18" s="161"/>
      <c r="H18" s="161"/>
      <c r="I18" s="161"/>
      <c r="J18" s="161"/>
      <c r="K18" s="161"/>
      <c r="L18" s="162"/>
      <c r="M18" s="162"/>
      <c r="N18" s="162"/>
      <c r="O18" s="162"/>
      <c r="P18" s="162">
        <f t="shared" si="0"/>
        <v>0</v>
      </c>
      <c r="Q18" s="162"/>
      <c r="R18" s="162"/>
      <c r="S18" s="162"/>
      <c r="T18" s="157"/>
      <c r="U18" s="159"/>
      <c r="V18" s="159"/>
      <c r="W18" s="1"/>
      <c r="X18" s="163"/>
      <c r="Y18" s="157"/>
      <c r="Z18" s="157"/>
      <c r="AA18" s="157"/>
      <c r="AB18" s="157"/>
    </row>
    <row r="19" spans="1:28" s="158" customFormat="1" ht="19.5" customHeight="1">
      <c r="A19" s="157">
        <v>4</v>
      </c>
      <c r="B19" s="157"/>
      <c r="C19" s="159"/>
      <c r="D19" s="157"/>
      <c r="E19" s="157"/>
      <c r="F19" s="160"/>
      <c r="G19" s="161"/>
      <c r="H19" s="161"/>
      <c r="I19" s="161"/>
      <c r="J19" s="161"/>
      <c r="K19" s="161"/>
      <c r="L19" s="162"/>
      <c r="M19" s="162"/>
      <c r="N19" s="162"/>
      <c r="O19" s="162"/>
      <c r="P19" s="162">
        <f t="shared" si="0"/>
        <v>0</v>
      </c>
      <c r="Q19" s="162"/>
      <c r="R19" s="162"/>
      <c r="S19" s="162"/>
      <c r="T19" s="157"/>
      <c r="U19" s="159"/>
      <c r="V19" s="159"/>
      <c r="W19" s="1"/>
      <c r="X19" s="163"/>
      <c r="Y19" s="157"/>
      <c r="Z19" s="157"/>
      <c r="AA19" s="157"/>
      <c r="AB19" s="157"/>
    </row>
    <row r="20" spans="1:28" s="158" customFormat="1" ht="19.5" customHeight="1">
      <c r="A20" s="157">
        <v>5</v>
      </c>
      <c r="B20" s="157"/>
      <c r="C20" s="159"/>
      <c r="D20" s="157"/>
      <c r="E20" s="157"/>
      <c r="F20" s="160"/>
      <c r="G20" s="161"/>
      <c r="H20" s="161"/>
      <c r="I20" s="161"/>
      <c r="J20" s="161"/>
      <c r="K20" s="161"/>
      <c r="L20" s="162"/>
      <c r="M20" s="162"/>
      <c r="N20" s="162"/>
      <c r="O20" s="162"/>
      <c r="P20" s="162">
        <f t="shared" si="0"/>
        <v>0</v>
      </c>
      <c r="Q20" s="162"/>
      <c r="R20" s="162"/>
      <c r="S20" s="162"/>
      <c r="T20" s="157"/>
      <c r="U20" s="159"/>
      <c r="V20" s="159"/>
      <c r="W20" s="1"/>
      <c r="X20" s="163"/>
      <c r="Y20" s="157"/>
      <c r="Z20" s="157"/>
      <c r="AA20" s="157"/>
      <c r="AB20" s="157"/>
    </row>
    <row r="21" spans="1:28" s="158" customFormat="1" ht="19.5" customHeight="1">
      <c r="A21" s="157">
        <v>6</v>
      </c>
      <c r="B21" s="157"/>
      <c r="C21" s="159"/>
      <c r="D21" s="157"/>
      <c r="E21" s="157"/>
      <c r="F21" s="160"/>
      <c r="G21" s="161"/>
      <c r="H21" s="161"/>
      <c r="I21" s="161"/>
      <c r="J21" s="161"/>
      <c r="K21" s="161"/>
      <c r="L21" s="162"/>
      <c r="M21" s="162"/>
      <c r="N21" s="162"/>
      <c r="O21" s="162"/>
      <c r="P21" s="162">
        <f t="shared" si="0"/>
        <v>0</v>
      </c>
      <c r="Q21" s="162"/>
      <c r="R21" s="162"/>
      <c r="S21" s="162"/>
      <c r="T21" s="157"/>
      <c r="U21" s="159"/>
      <c r="V21" s="159"/>
      <c r="W21" s="1"/>
      <c r="X21" s="163"/>
      <c r="Y21" s="157"/>
      <c r="Z21" s="157"/>
      <c r="AA21" s="157"/>
      <c r="AB21" s="157"/>
    </row>
    <row r="22" spans="1:28" s="158" customFormat="1" ht="19.5" customHeight="1">
      <c r="A22" s="157">
        <v>7</v>
      </c>
      <c r="B22" s="157"/>
      <c r="C22" s="159"/>
      <c r="D22" s="157"/>
      <c r="E22" s="157"/>
      <c r="F22" s="160"/>
      <c r="G22" s="161"/>
      <c r="H22" s="161"/>
      <c r="I22" s="161"/>
      <c r="J22" s="161"/>
      <c r="K22" s="161"/>
      <c r="L22" s="162"/>
      <c r="M22" s="162"/>
      <c r="N22" s="162"/>
      <c r="O22" s="162"/>
      <c r="P22" s="162">
        <f t="shared" si="0"/>
        <v>0</v>
      </c>
      <c r="Q22" s="162"/>
      <c r="R22" s="162"/>
      <c r="S22" s="162"/>
      <c r="T22" s="157"/>
      <c r="U22" s="159"/>
      <c r="V22" s="159"/>
      <c r="W22" s="1"/>
      <c r="X22" s="163"/>
      <c r="Y22" s="157"/>
      <c r="Z22" s="157"/>
      <c r="AA22" s="157"/>
      <c r="AB22" s="157"/>
    </row>
    <row r="23" spans="1:28" s="158" customFormat="1" ht="19.5" customHeight="1">
      <c r="A23" s="157">
        <v>8</v>
      </c>
      <c r="B23" s="157"/>
      <c r="C23" s="159"/>
      <c r="D23" s="157"/>
      <c r="E23" s="157"/>
      <c r="F23" s="160"/>
      <c r="G23" s="161"/>
      <c r="H23" s="161"/>
      <c r="I23" s="161"/>
      <c r="J23" s="161"/>
      <c r="K23" s="161"/>
      <c r="L23" s="162"/>
      <c r="M23" s="162"/>
      <c r="N23" s="162"/>
      <c r="O23" s="162"/>
      <c r="P23" s="162">
        <f t="shared" si="0"/>
        <v>0</v>
      </c>
      <c r="Q23" s="162"/>
      <c r="R23" s="162"/>
      <c r="S23" s="162"/>
      <c r="T23" s="157"/>
      <c r="U23" s="159"/>
      <c r="V23" s="159"/>
      <c r="W23" s="1"/>
      <c r="X23" s="163"/>
      <c r="Y23" s="157"/>
      <c r="Z23" s="157"/>
      <c r="AA23" s="157"/>
      <c r="AB23" s="157"/>
    </row>
    <row r="24" spans="1:28" s="158" customFormat="1" ht="19.5" customHeight="1">
      <c r="A24" s="157">
        <v>9</v>
      </c>
      <c r="B24" s="157"/>
      <c r="C24" s="159"/>
      <c r="D24" s="157"/>
      <c r="E24" s="157"/>
      <c r="F24" s="160"/>
      <c r="G24" s="161"/>
      <c r="H24" s="161"/>
      <c r="I24" s="161"/>
      <c r="J24" s="161"/>
      <c r="K24" s="161"/>
      <c r="L24" s="162"/>
      <c r="M24" s="162"/>
      <c r="N24" s="162"/>
      <c r="O24" s="162"/>
      <c r="P24" s="162">
        <f t="shared" si="0"/>
        <v>0</v>
      </c>
      <c r="Q24" s="162"/>
      <c r="R24" s="162"/>
      <c r="S24" s="162"/>
      <c r="T24" s="157"/>
      <c r="U24" s="159"/>
      <c r="V24" s="159"/>
      <c r="W24" s="1"/>
      <c r="X24" s="163"/>
      <c r="Y24" s="157"/>
      <c r="Z24" s="157"/>
      <c r="AA24" s="157"/>
      <c r="AB24" s="157"/>
    </row>
    <row r="25" spans="1:28" s="158" customFormat="1" ht="19.5" customHeight="1">
      <c r="A25" s="157">
        <v>10</v>
      </c>
      <c r="B25" s="157"/>
      <c r="C25" s="159"/>
      <c r="D25" s="157"/>
      <c r="E25" s="157"/>
      <c r="F25" s="160"/>
      <c r="G25" s="161"/>
      <c r="H25" s="161"/>
      <c r="I25" s="161"/>
      <c r="J25" s="161"/>
      <c r="K25" s="161"/>
      <c r="L25" s="162"/>
      <c r="M25" s="162"/>
      <c r="N25" s="162"/>
      <c r="O25" s="162"/>
      <c r="P25" s="162">
        <f t="shared" si="0"/>
        <v>0</v>
      </c>
      <c r="Q25" s="162"/>
      <c r="R25" s="162"/>
      <c r="S25" s="162"/>
      <c r="T25" s="157"/>
      <c r="U25" s="159"/>
      <c r="V25" s="159"/>
      <c r="W25" s="1"/>
      <c r="X25" s="163"/>
      <c r="Y25" s="157"/>
      <c r="Z25" s="157"/>
      <c r="AA25" s="157"/>
      <c r="AB25" s="157"/>
    </row>
    <row r="26" spans="1:28" s="158" customFormat="1" ht="19.5" customHeight="1">
      <c r="A26" s="157">
        <v>11</v>
      </c>
      <c r="B26" s="157"/>
      <c r="C26" s="159"/>
      <c r="D26" s="157"/>
      <c r="E26" s="157"/>
      <c r="F26" s="160"/>
      <c r="G26" s="161"/>
      <c r="H26" s="161"/>
      <c r="I26" s="161"/>
      <c r="J26" s="161"/>
      <c r="K26" s="161"/>
      <c r="L26" s="162"/>
      <c r="M26" s="162"/>
      <c r="N26" s="162"/>
      <c r="O26" s="162"/>
      <c r="P26" s="162">
        <f t="shared" si="0"/>
        <v>0</v>
      </c>
      <c r="Q26" s="162"/>
      <c r="R26" s="162"/>
      <c r="S26" s="162"/>
      <c r="T26" s="157"/>
      <c r="U26" s="159"/>
      <c r="V26" s="159"/>
      <c r="W26" s="1"/>
      <c r="X26" s="163"/>
      <c r="Y26" s="157"/>
      <c r="Z26" s="157"/>
      <c r="AA26" s="157"/>
      <c r="AB26" s="157"/>
    </row>
    <row r="27" spans="1:28" s="158" customFormat="1" ht="19.5" customHeight="1">
      <c r="A27" s="157">
        <v>12</v>
      </c>
      <c r="B27" s="157"/>
      <c r="C27" s="159"/>
      <c r="D27" s="157"/>
      <c r="E27" s="157"/>
      <c r="F27" s="160"/>
      <c r="G27" s="161"/>
      <c r="H27" s="161"/>
      <c r="I27" s="161"/>
      <c r="J27" s="161"/>
      <c r="K27" s="161"/>
      <c r="L27" s="162"/>
      <c r="M27" s="162"/>
      <c r="N27" s="162"/>
      <c r="O27" s="162"/>
      <c r="P27" s="162">
        <f t="shared" si="0"/>
        <v>0</v>
      </c>
      <c r="Q27" s="162"/>
      <c r="R27" s="162"/>
      <c r="S27" s="162"/>
      <c r="T27" s="157"/>
      <c r="U27" s="159"/>
      <c r="V27" s="159"/>
      <c r="W27" s="1"/>
      <c r="X27" s="163"/>
      <c r="Y27" s="157"/>
      <c r="Z27" s="157"/>
      <c r="AA27" s="157"/>
      <c r="AB27" s="157"/>
    </row>
    <row r="28" spans="1:28" s="158" customFormat="1" ht="19.5" customHeight="1">
      <c r="A28" s="157">
        <v>13</v>
      </c>
      <c r="B28" s="157"/>
      <c r="C28" s="159"/>
      <c r="D28" s="157"/>
      <c r="E28" s="157"/>
      <c r="F28" s="160"/>
      <c r="G28" s="161"/>
      <c r="H28" s="161"/>
      <c r="I28" s="161"/>
      <c r="J28" s="161"/>
      <c r="K28" s="161"/>
      <c r="L28" s="162"/>
      <c r="M28" s="162"/>
      <c r="N28" s="162"/>
      <c r="O28" s="162"/>
      <c r="P28" s="162">
        <f t="shared" si="0"/>
        <v>0</v>
      </c>
      <c r="Q28" s="162"/>
      <c r="R28" s="162"/>
      <c r="S28" s="162"/>
      <c r="T28" s="157"/>
      <c r="U28" s="159"/>
      <c r="V28" s="159"/>
      <c r="W28" s="1"/>
      <c r="X28" s="163"/>
      <c r="Y28" s="157"/>
      <c r="Z28" s="157"/>
      <c r="AA28" s="157"/>
      <c r="AB28" s="157"/>
    </row>
    <row r="29" spans="1:28" s="158" customFormat="1" ht="19.5" customHeight="1">
      <c r="A29" s="157">
        <v>14</v>
      </c>
      <c r="B29" s="157"/>
      <c r="C29" s="159"/>
      <c r="D29" s="157"/>
      <c r="E29" s="157"/>
      <c r="F29" s="160"/>
      <c r="G29" s="161"/>
      <c r="H29" s="161"/>
      <c r="I29" s="161"/>
      <c r="J29" s="161"/>
      <c r="K29" s="161"/>
      <c r="L29" s="162"/>
      <c r="M29" s="162"/>
      <c r="N29" s="162"/>
      <c r="O29" s="162"/>
      <c r="P29" s="162">
        <f t="shared" si="0"/>
        <v>0</v>
      </c>
      <c r="Q29" s="162"/>
      <c r="R29" s="162"/>
      <c r="S29" s="162"/>
      <c r="T29" s="157"/>
      <c r="U29" s="159"/>
      <c r="V29" s="159"/>
      <c r="W29" s="1"/>
      <c r="X29" s="163"/>
      <c r="Y29" s="157"/>
      <c r="Z29" s="157"/>
      <c r="AA29" s="157"/>
      <c r="AB29" s="157"/>
    </row>
    <row r="30" spans="1:28" s="158" customFormat="1" ht="19.5" customHeight="1">
      <c r="A30" s="157">
        <v>15</v>
      </c>
      <c r="B30" s="157"/>
      <c r="C30" s="159"/>
      <c r="D30" s="157"/>
      <c r="E30" s="157"/>
      <c r="F30" s="160"/>
      <c r="G30" s="161"/>
      <c r="H30" s="161"/>
      <c r="I30" s="161"/>
      <c r="J30" s="161"/>
      <c r="K30" s="161"/>
      <c r="L30" s="162"/>
      <c r="M30" s="162"/>
      <c r="N30" s="162"/>
      <c r="O30" s="162"/>
      <c r="P30" s="162">
        <f t="shared" si="0"/>
        <v>0</v>
      </c>
      <c r="Q30" s="162"/>
      <c r="R30" s="162"/>
      <c r="S30" s="162"/>
      <c r="T30" s="157"/>
      <c r="U30" s="159"/>
      <c r="V30" s="159"/>
      <c r="W30" s="1"/>
      <c r="X30" s="163"/>
      <c r="Y30" s="157"/>
      <c r="Z30" s="157"/>
      <c r="AA30" s="157"/>
      <c r="AB30" s="157"/>
    </row>
    <row r="31" spans="1:28" s="158" customFormat="1" ht="19.5" customHeight="1">
      <c r="A31" s="157">
        <v>16</v>
      </c>
      <c r="B31" s="157"/>
      <c r="C31" s="159"/>
      <c r="D31" s="157"/>
      <c r="E31" s="157"/>
      <c r="F31" s="160"/>
      <c r="G31" s="161"/>
      <c r="H31" s="161"/>
      <c r="I31" s="161"/>
      <c r="J31" s="161"/>
      <c r="K31" s="161"/>
      <c r="L31" s="162"/>
      <c r="M31" s="162"/>
      <c r="N31" s="162"/>
      <c r="O31" s="162"/>
      <c r="P31" s="162">
        <f t="shared" si="0"/>
        <v>0</v>
      </c>
      <c r="Q31" s="162"/>
      <c r="R31" s="162"/>
      <c r="S31" s="162"/>
      <c r="T31" s="157"/>
      <c r="U31" s="159"/>
      <c r="V31" s="159"/>
      <c r="W31" s="1"/>
      <c r="X31" s="163"/>
      <c r="Y31" s="157"/>
      <c r="Z31" s="157"/>
      <c r="AA31" s="157"/>
      <c r="AB31" s="157"/>
    </row>
    <row r="32" spans="1:28" s="158" customFormat="1" ht="19.5" customHeight="1">
      <c r="A32" s="157">
        <v>17</v>
      </c>
      <c r="B32" s="157"/>
      <c r="C32" s="159"/>
      <c r="D32" s="157"/>
      <c r="E32" s="157"/>
      <c r="F32" s="160"/>
      <c r="G32" s="161"/>
      <c r="H32" s="161"/>
      <c r="I32" s="161"/>
      <c r="J32" s="161"/>
      <c r="K32" s="161"/>
      <c r="L32" s="162"/>
      <c r="M32" s="162"/>
      <c r="N32" s="162"/>
      <c r="O32" s="162"/>
      <c r="P32" s="162">
        <f t="shared" si="0"/>
        <v>0</v>
      </c>
      <c r="Q32" s="162"/>
      <c r="R32" s="162"/>
      <c r="S32" s="162"/>
      <c r="T32" s="157"/>
      <c r="U32" s="159"/>
      <c r="V32" s="159"/>
      <c r="W32" s="1"/>
      <c r="X32" s="163"/>
      <c r="Y32" s="157"/>
      <c r="Z32" s="157"/>
      <c r="AA32" s="157"/>
      <c r="AB32" s="157"/>
    </row>
    <row r="33" spans="1:28" s="158" customFormat="1" ht="19.5" customHeight="1">
      <c r="A33" s="157">
        <v>18</v>
      </c>
      <c r="B33" s="157"/>
      <c r="C33" s="159"/>
      <c r="D33" s="157"/>
      <c r="E33" s="157"/>
      <c r="F33" s="160"/>
      <c r="G33" s="161"/>
      <c r="H33" s="161"/>
      <c r="I33" s="161"/>
      <c r="J33" s="161"/>
      <c r="K33" s="161"/>
      <c r="L33" s="162"/>
      <c r="M33" s="162"/>
      <c r="N33" s="162"/>
      <c r="O33" s="162"/>
      <c r="P33" s="162">
        <f t="shared" si="0"/>
        <v>0</v>
      </c>
      <c r="Q33" s="162"/>
      <c r="R33" s="162"/>
      <c r="S33" s="162"/>
      <c r="T33" s="157"/>
      <c r="U33" s="159"/>
      <c r="V33" s="159"/>
      <c r="W33" s="1"/>
      <c r="X33" s="163"/>
      <c r="Y33" s="157"/>
      <c r="Z33" s="157"/>
      <c r="AA33" s="157"/>
      <c r="AB33" s="157"/>
    </row>
    <row r="34" spans="1:28" s="158" customFormat="1" ht="19.5" customHeight="1">
      <c r="A34" s="157">
        <v>19</v>
      </c>
      <c r="B34" s="157"/>
      <c r="C34" s="159"/>
      <c r="D34" s="157"/>
      <c r="E34" s="157"/>
      <c r="F34" s="160"/>
      <c r="G34" s="161"/>
      <c r="H34" s="161"/>
      <c r="I34" s="161"/>
      <c r="J34" s="161"/>
      <c r="K34" s="161"/>
      <c r="L34" s="162"/>
      <c r="M34" s="162"/>
      <c r="N34" s="162"/>
      <c r="O34" s="162"/>
      <c r="P34" s="162">
        <f t="shared" si="0"/>
        <v>0</v>
      </c>
      <c r="Q34" s="162"/>
      <c r="R34" s="162"/>
      <c r="S34" s="162"/>
      <c r="T34" s="157"/>
      <c r="U34" s="159"/>
      <c r="V34" s="159"/>
      <c r="W34" s="1"/>
      <c r="X34" s="163"/>
      <c r="Y34" s="157"/>
      <c r="Z34" s="157"/>
      <c r="AA34" s="157"/>
      <c r="AB34" s="157"/>
    </row>
    <row r="35" spans="1:28" s="158" customFormat="1" ht="19.5" customHeight="1">
      <c r="A35" s="157">
        <v>20</v>
      </c>
      <c r="B35" s="157"/>
      <c r="C35" s="159"/>
      <c r="D35" s="157"/>
      <c r="E35" s="157"/>
      <c r="F35" s="160"/>
      <c r="G35" s="161"/>
      <c r="H35" s="161"/>
      <c r="I35" s="161"/>
      <c r="J35" s="161"/>
      <c r="K35" s="161"/>
      <c r="L35" s="162"/>
      <c r="M35" s="162"/>
      <c r="N35" s="162"/>
      <c r="O35" s="162"/>
      <c r="P35" s="162">
        <f t="shared" si="0"/>
        <v>0</v>
      </c>
      <c r="Q35" s="162"/>
      <c r="R35" s="162"/>
      <c r="S35" s="162"/>
      <c r="T35" s="157"/>
      <c r="U35" s="159"/>
      <c r="V35" s="159"/>
      <c r="W35" s="1"/>
      <c r="X35" s="163"/>
      <c r="Y35" s="157"/>
      <c r="Z35" s="157"/>
      <c r="AA35" s="157"/>
      <c r="AB35" s="157"/>
    </row>
    <row r="36" spans="1:28" s="158" customFormat="1" ht="19.5" customHeight="1">
      <c r="A36" s="157">
        <v>21</v>
      </c>
      <c r="B36" s="157"/>
      <c r="C36" s="159"/>
      <c r="D36" s="157"/>
      <c r="E36" s="157"/>
      <c r="F36" s="160"/>
      <c r="G36" s="161"/>
      <c r="H36" s="161"/>
      <c r="I36" s="161"/>
      <c r="J36" s="161"/>
      <c r="K36" s="161"/>
      <c r="L36" s="162"/>
      <c r="M36" s="162"/>
      <c r="N36" s="162"/>
      <c r="O36" s="162"/>
      <c r="P36" s="162">
        <f t="shared" si="0"/>
        <v>0</v>
      </c>
      <c r="Q36" s="162"/>
      <c r="R36" s="162"/>
      <c r="S36" s="162"/>
      <c r="T36" s="157"/>
      <c r="U36" s="159"/>
      <c r="V36" s="159"/>
      <c r="W36" s="1"/>
      <c r="X36" s="163"/>
      <c r="Y36" s="157"/>
      <c r="Z36" s="157"/>
      <c r="AA36" s="157"/>
      <c r="AB36" s="157"/>
    </row>
    <row r="37" spans="1:28" s="158" customFormat="1" ht="19.5" customHeight="1">
      <c r="A37" s="157">
        <v>22</v>
      </c>
      <c r="B37" s="157"/>
      <c r="C37" s="159"/>
      <c r="D37" s="157"/>
      <c r="E37" s="157"/>
      <c r="F37" s="160"/>
      <c r="G37" s="161"/>
      <c r="H37" s="161"/>
      <c r="I37" s="161"/>
      <c r="J37" s="161"/>
      <c r="K37" s="161"/>
      <c r="L37" s="162"/>
      <c r="M37" s="162"/>
      <c r="N37" s="162"/>
      <c r="O37" s="162"/>
      <c r="P37" s="162">
        <f t="shared" si="0"/>
        <v>0</v>
      </c>
      <c r="Q37" s="162"/>
      <c r="R37" s="162"/>
      <c r="S37" s="162"/>
      <c r="T37" s="157"/>
      <c r="U37" s="159"/>
      <c r="V37" s="159"/>
      <c r="W37" s="1"/>
      <c r="X37" s="163"/>
      <c r="Y37" s="157"/>
      <c r="Z37" s="157"/>
      <c r="AA37" s="157"/>
      <c r="AB37" s="157"/>
    </row>
    <row r="38" spans="1:28" s="158" customFormat="1" ht="19.5" customHeight="1">
      <c r="A38" s="157">
        <v>23</v>
      </c>
      <c r="B38" s="157"/>
      <c r="C38" s="159"/>
      <c r="D38" s="157"/>
      <c r="E38" s="157"/>
      <c r="F38" s="160"/>
      <c r="G38" s="161"/>
      <c r="H38" s="161"/>
      <c r="I38" s="161"/>
      <c r="J38" s="161"/>
      <c r="K38" s="161"/>
      <c r="L38" s="162"/>
      <c r="M38" s="162"/>
      <c r="N38" s="162"/>
      <c r="O38" s="162"/>
      <c r="P38" s="162">
        <f t="shared" si="0"/>
        <v>0</v>
      </c>
      <c r="Q38" s="162"/>
      <c r="R38" s="162"/>
      <c r="S38" s="162"/>
      <c r="T38" s="157"/>
      <c r="U38" s="159"/>
      <c r="V38" s="159"/>
      <c r="W38" s="1"/>
      <c r="X38" s="163"/>
      <c r="Y38" s="157"/>
      <c r="Z38" s="157"/>
      <c r="AA38" s="157"/>
      <c r="AB38" s="157"/>
    </row>
    <row r="39" spans="1:28" s="158" customFormat="1" ht="19.5" customHeight="1">
      <c r="A39" s="157">
        <v>24</v>
      </c>
      <c r="B39" s="157"/>
      <c r="C39" s="159"/>
      <c r="D39" s="157"/>
      <c r="E39" s="157"/>
      <c r="F39" s="160"/>
      <c r="G39" s="161"/>
      <c r="H39" s="161"/>
      <c r="I39" s="161"/>
      <c r="J39" s="161"/>
      <c r="K39" s="161"/>
      <c r="L39" s="162"/>
      <c r="M39" s="162"/>
      <c r="N39" s="162"/>
      <c r="O39" s="162"/>
      <c r="P39" s="162">
        <f t="shared" si="0"/>
        <v>0</v>
      </c>
      <c r="Q39" s="162"/>
      <c r="R39" s="162"/>
      <c r="S39" s="162"/>
      <c r="T39" s="157"/>
      <c r="U39" s="159"/>
      <c r="V39" s="159"/>
      <c r="W39" s="1"/>
      <c r="X39" s="163"/>
      <c r="Y39" s="157"/>
      <c r="Z39" s="157"/>
      <c r="AA39" s="157"/>
      <c r="AB39" s="157"/>
    </row>
    <row r="40" spans="1:28" s="158" customFormat="1" ht="19.5" customHeight="1">
      <c r="A40" s="157">
        <v>25</v>
      </c>
      <c r="B40" s="157"/>
      <c r="C40" s="159"/>
      <c r="D40" s="157"/>
      <c r="E40" s="157"/>
      <c r="F40" s="160"/>
      <c r="G40" s="161"/>
      <c r="H40" s="161"/>
      <c r="I40" s="161"/>
      <c r="J40" s="161"/>
      <c r="K40" s="161"/>
      <c r="L40" s="162"/>
      <c r="M40" s="162"/>
      <c r="N40" s="162"/>
      <c r="O40" s="162"/>
      <c r="P40" s="162">
        <f t="shared" si="0"/>
        <v>0</v>
      </c>
      <c r="Q40" s="162"/>
      <c r="R40" s="162"/>
      <c r="S40" s="162"/>
      <c r="T40" s="157"/>
      <c r="U40" s="159"/>
      <c r="V40" s="159"/>
      <c r="W40" s="1"/>
      <c r="X40" s="163"/>
      <c r="Y40" s="157"/>
      <c r="Z40" s="157"/>
      <c r="AA40" s="157"/>
      <c r="AB40" s="157"/>
    </row>
    <row r="41" spans="1:28" s="158" customFormat="1" ht="19.5" customHeight="1">
      <c r="A41" s="157">
        <v>26</v>
      </c>
      <c r="B41" s="157"/>
      <c r="C41" s="159"/>
      <c r="D41" s="157"/>
      <c r="E41" s="157"/>
      <c r="F41" s="160"/>
      <c r="G41" s="161"/>
      <c r="H41" s="161"/>
      <c r="I41" s="161"/>
      <c r="J41" s="161"/>
      <c r="K41" s="161"/>
      <c r="L41" s="162"/>
      <c r="M41" s="162"/>
      <c r="N41" s="162"/>
      <c r="O41" s="162"/>
      <c r="P41" s="162">
        <f t="shared" si="0"/>
        <v>0</v>
      </c>
      <c r="Q41" s="162"/>
      <c r="R41" s="162"/>
      <c r="S41" s="162"/>
      <c r="T41" s="157"/>
      <c r="U41" s="159"/>
      <c r="V41" s="159"/>
      <c r="W41" s="1"/>
      <c r="X41" s="163"/>
      <c r="Y41" s="157"/>
      <c r="Z41" s="157"/>
      <c r="AA41" s="157"/>
      <c r="AB41" s="157"/>
    </row>
    <row r="42" spans="1:28" s="158" customFormat="1" ht="19.5" customHeight="1">
      <c r="A42" s="157">
        <v>27</v>
      </c>
      <c r="B42" s="157"/>
      <c r="C42" s="159"/>
      <c r="D42" s="157"/>
      <c r="E42" s="157"/>
      <c r="F42" s="160"/>
      <c r="G42" s="161"/>
      <c r="H42" s="161"/>
      <c r="I42" s="161"/>
      <c r="J42" s="161"/>
      <c r="K42" s="161"/>
      <c r="L42" s="162"/>
      <c r="M42" s="162"/>
      <c r="N42" s="162"/>
      <c r="O42" s="162"/>
      <c r="P42" s="162">
        <f t="shared" si="0"/>
        <v>0</v>
      </c>
      <c r="Q42" s="162"/>
      <c r="R42" s="162"/>
      <c r="S42" s="162"/>
      <c r="T42" s="157"/>
      <c r="U42" s="159"/>
      <c r="V42" s="159"/>
      <c r="W42" s="1"/>
      <c r="X42" s="163"/>
      <c r="Y42" s="157"/>
      <c r="Z42" s="157"/>
      <c r="AA42" s="157"/>
      <c r="AB42" s="157"/>
    </row>
    <row r="43" spans="1:28" s="158" customFormat="1" ht="19.5" customHeight="1">
      <c r="A43" s="157">
        <v>28</v>
      </c>
      <c r="B43" s="157"/>
      <c r="C43" s="159"/>
      <c r="D43" s="157"/>
      <c r="E43" s="157"/>
      <c r="F43" s="160"/>
      <c r="G43" s="161"/>
      <c r="H43" s="161"/>
      <c r="I43" s="161"/>
      <c r="J43" s="161"/>
      <c r="K43" s="161"/>
      <c r="L43" s="162"/>
      <c r="M43" s="162"/>
      <c r="N43" s="162"/>
      <c r="O43" s="162"/>
      <c r="P43" s="162">
        <f t="shared" si="0"/>
        <v>0</v>
      </c>
      <c r="Q43" s="162"/>
      <c r="R43" s="162"/>
      <c r="S43" s="162"/>
      <c r="T43" s="157"/>
      <c r="U43" s="159"/>
      <c r="V43" s="159"/>
      <c r="W43" s="1"/>
      <c r="X43" s="163"/>
      <c r="Y43" s="157"/>
      <c r="Z43" s="157"/>
      <c r="AA43" s="157"/>
      <c r="AB43" s="157"/>
    </row>
    <row r="44" spans="1:28" s="158" customFormat="1" ht="19.5" customHeight="1">
      <c r="A44" s="157">
        <v>29</v>
      </c>
      <c r="B44" s="157"/>
      <c r="C44" s="159"/>
      <c r="D44" s="157"/>
      <c r="E44" s="157"/>
      <c r="F44" s="160"/>
      <c r="G44" s="161"/>
      <c r="H44" s="161"/>
      <c r="I44" s="161"/>
      <c r="J44" s="161"/>
      <c r="K44" s="161"/>
      <c r="L44" s="162"/>
      <c r="M44" s="162"/>
      <c r="N44" s="162"/>
      <c r="O44" s="162"/>
      <c r="P44" s="162">
        <f t="shared" si="0"/>
        <v>0</v>
      </c>
      <c r="Q44" s="162"/>
      <c r="R44" s="162"/>
      <c r="S44" s="162"/>
      <c r="T44" s="157"/>
      <c r="U44" s="159"/>
      <c r="V44" s="159"/>
      <c r="W44" s="1"/>
      <c r="X44" s="163"/>
      <c r="Y44" s="157"/>
      <c r="Z44" s="157"/>
      <c r="AA44" s="157"/>
      <c r="AB44" s="157"/>
    </row>
    <row r="45" spans="1:28" s="158" customFormat="1" ht="19.5" customHeight="1">
      <c r="A45" s="157">
        <v>30</v>
      </c>
      <c r="B45" s="157"/>
      <c r="C45" s="159"/>
      <c r="D45" s="157"/>
      <c r="E45" s="157"/>
      <c r="F45" s="160"/>
      <c r="G45" s="161"/>
      <c r="H45" s="161"/>
      <c r="I45" s="161"/>
      <c r="J45" s="161"/>
      <c r="K45" s="161"/>
      <c r="L45" s="162"/>
      <c r="M45" s="162"/>
      <c r="N45" s="162"/>
      <c r="O45" s="162"/>
      <c r="P45" s="162">
        <f t="shared" si="0"/>
        <v>0</v>
      </c>
      <c r="Q45" s="162"/>
      <c r="R45" s="162"/>
      <c r="S45" s="162"/>
      <c r="T45" s="157"/>
      <c r="U45" s="159"/>
      <c r="V45" s="159"/>
      <c r="W45" s="1"/>
      <c r="X45" s="163"/>
      <c r="Y45" s="157"/>
      <c r="Z45" s="157"/>
      <c r="AA45" s="157"/>
      <c r="AB45" s="157"/>
    </row>
    <row r="46" spans="1:28" s="158" customFormat="1" ht="19.5" customHeight="1">
      <c r="A46" s="157">
        <v>31</v>
      </c>
      <c r="B46" s="157"/>
      <c r="C46" s="159"/>
      <c r="D46" s="157"/>
      <c r="E46" s="157"/>
      <c r="F46" s="160"/>
      <c r="G46" s="161"/>
      <c r="H46" s="161"/>
      <c r="I46" s="161"/>
      <c r="J46" s="161"/>
      <c r="K46" s="161"/>
      <c r="L46" s="162"/>
      <c r="M46" s="162"/>
      <c r="N46" s="162"/>
      <c r="O46" s="162"/>
      <c r="P46" s="162">
        <f t="shared" si="0"/>
        <v>0</v>
      </c>
      <c r="Q46" s="162"/>
      <c r="R46" s="162"/>
      <c r="S46" s="162"/>
      <c r="T46" s="157"/>
      <c r="U46" s="159"/>
      <c r="V46" s="159"/>
      <c r="W46" s="1"/>
      <c r="X46" s="163"/>
      <c r="Y46" s="157"/>
      <c r="Z46" s="157"/>
      <c r="AA46" s="157"/>
      <c r="AB46" s="157"/>
    </row>
    <row r="47" spans="1:28" s="158" customFormat="1" ht="19.5" customHeight="1">
      <c r="A47" s="157">
        <v>32</v>
      </c>
      <c r="B47" s="157"/>
      <c r="C47" s="159"/>
      <c r="D47" s="157"/>
      <c r="E47" s="157"/>
      <c r="F47" s="160"/>
      <c r="G47" s="161"/>
      <c r="H47" s="161"/>
      <c r="I47" s="161"/>
      <c r="J47" s="161"/>
      <c r="K47" s="161"/>
      <c r="L47" s="162"/>
      <c r="M47" s="162"/>
      <c r="N47" s="162"/>
      <c r="O47" s="162"/>
      <c r="P47" s="162">
        <f t="shared" si="0"/>
        <v>0</v>
      </c>
      <c r="Q47" s="162"/>
      <c r="R47" s="162"/>
      <c r="S47" s="162"/>
      <c r="T47" s="157"/>
      <c r="U47" s="159"/>
      <c r="V47" s="159"/>
      <c r="W47" s="1"/>
      <c r="X47" s="163"/>
      <c r="Y47" s="157"/>
      <c r="Z47" s="157"/>
      <c r="AA47" s="157"/>
      <c r="AB47" s="157"/>
    </row>
    <row r="48" spans="1:28" s="158" customFormat="1" ht="19.5" customHeight="1">
      <c r="A48" s="157">
        <v>33</v>
      </c>
      <c r="B48" s="157"/>
      <c r="C48" s="159"/>
      <c r="D48" s="157"/>
      <c r="E48" s="157"/>
      <c r="F48" s="160"/>
      <c r="G48" s="161"/>
      <c r="H48" s="161"/>
      <c r="I48" s="161"/>
      <c r="J48" s="161"/>
      <c r="K48" s="161"/>
      <c r="L48" s="162"/>
      <c r="M48" s="162"/>
      <c r="N48" s="162"/>
      <c r="O48" s="162"/>
      <c r="P48" s="162">
        <f t="shared" si="0"/>
        <v>0</v>
      </c>
      <c r="Q48" s="162"/>
      <c r="R48" s="162"/>
      <c r="S48" s="162"/>
      <c r="T48" s="157"/>
      <c r="U48" s="159"/>
      <c r="V48" s="159"/>
      <c r="W48" s="1"/>
      <c r="X48" s="163"/>
      <c r="Y48" s="157"/>
      <c r="Z48" s="157"/>
      <c r="AA48" s="157"/>
      <c r="AB48" s="157"/>
    </row>
    <row r="49" spans="1:28" s="158" customFormat="1" ht="19.5" customHeight="1">
      <c r="A49" s="157">
        <v>34</v>
      </c>
      <c r="B49" s="157"/>
      <c r="C49" s="159"/>
      <c r="D49" s="157"/>
      <c r="E49" s="157"/>
      <c r="F49" s="160"/>
      <c r="G49" s="161"/>
      <c r="H49" s="161"/>
      <c r="I49" s="161"/>
      <c r="J49" s="161"/>
      <c r="K49" s="161"/>
      <c r="L49" s="162"/>
      <c r="M49" s="162"/>
      <c r="N49" s="162"/>
      <c r="O49" s="162"/>
      <c r="P49" s="162">
        <f t="shared" si="0"/>
        <v>0</v>
      </c>
      <c r="Q49" s="162"/>
      <c r="R49" s="162"/>
      <c r="S49" s="162"/>
      <c r="T49" s="157"/>
      <c r="U49" s="159"/>
      <c r="V49" s="159"/>
      <c r="W49" s="1"/>
      <c r="X49" s="163"/>
      <c r="Y49" s="157"/>
      <c r="Z49" s="157"/>
      <c r="AA49" s="157"/>
      <c r="AB49" s="157"/>
    </row>
    <row r="50" spans="1:28" s="158" customFormat="1" ht="19.5" customHeight="1">
      <c r="A50" s="157">
        <v>35</v>
      </c>
      <c r="B50" s="157"/>
      <c r="C50" s="159"/>
      <c r="D50" s="157"/>
      <c r="E50" s="157"/>
      <c r="F50" s="160"/>
      <c r="G50" s="161"/>
      <c r="H50" s="161"/>
      <c r="I50" s="161"/>
      <c r="J50" s="161"/>
      <c r="K50" s="161"/>
      <c r="L50" s="162"/>
      <c r="M50" s="162"/>
      <c r="N50" s="162"/>
      <c r="O50" s="162"/>
      <c r="P50" s="162">
        <f t="shared" si="0"/>
        <v>0</v>
      </c>
      <c r="Q50" s="162"/>
      <c r="R50" s="162"/>
      <c r="S50" s="162"/>
      <c r="T50" s="157"/>
      <c r="U50" s="159"/>
      <c r="V50" s="159"/>
      <c r="W50" s="1"/>
      <c r="X50" s="163"/>
      <c r="Y50" s="157"/>
      <c r="Z50" s="157"/>
      <c r="AA50" s="157"/>
      <c r="AB50" s="157"/>
    </row>
    <row r="51" spans="1:28" s="158" customFormat="1" ht="19.5" customHeight="1">
      <c r="A51" s="157">
        <v>36</v>
      </c>
      <c r="B51" s="157"/>
      <c r="C51" s="159"/>
      <c r="D51" s="157"/>
      <c r="E51" s="157"/>
      <c r="F51" s="160"/>
      <c r="G51" s="161"/>
      <c r="H51" s="161"/>
      <c r="I51" s="161"/>
      <c r="J51" s="161"/>
      <c r="K51" s="161"/>
      <c r="L51" s="162"/>
      <c r="M51" s="162"/>
      <c r="N51" s="162"/>
      <c r="O51" s="162"/>
      <c r="P51" s="162">
        <f t="shared" si="0"/>
        <v>0</v>
      </c>
      <c r="Q51" s="162"/>
      <c r="R51" s="162"/>
      <c r="S51" s="162"/>
      <c r="T51" s="157"/>
      <c r="U51" s="159"/>
      <c r="V51" s="159"/>
      <c r="W51" s="1"/>
      <c r="X51" s="163"/>
      <c r="Y51" s="157"/>
      <c r="Z51" s="157"/>
      <c r="AA51" s="157"/>
      <c r="AB51" s="157"/>
    </row>
    <row r="52" spans="1:28" s="158" customFormat="1" ht="19.5" customHeight="1">
      <c r="A52" s="157">
        <v>37</v>
      </c>
      <c r="B52" s="157"/>
      <c r="C52" s="159"/>
      <c r="D52" s="157"/>
      <c r="E52" s="157"/>
      <c r="F52" s="160"/>
      <c r="G52" s="161"/>
      <c r="H52" s="161"/>
      <c r="I52" s="161"/>
      <c r="J52" s="161"/>
      <c r="K52" s="161"/>
      <c r="L52" s="162"/>
      <c r="M52" s="162"/>
      <c r="N52" s="162"/>
      <c r="O52" s="162"/>
      <c r="P52" s="162">
        <f t="shared" si="0"/>
        <v>0</v>
      </c>
      <c r="Q52" s="162"/>
      <c r="R52" s="162"/>
      <c r="S52" s="162"/>
      <c r="T52" s="157"/>
      <c r="U52" s="159"/>
      <c r="V52" s="159"/>
      <c r="W52" s="1"/>
      <c r="X52" s="163"/>
      <c r="Y52" s="157"/>
      <c r="Z52" s="157"/>
      <c r="AA52" s="157"/>
      <c r="AB52" s="157"/>
    </row>
    <row r="53" spans="1:28" s="158" customFormat="1" ht="19.5" customHeight="1">
      <c r="A53" s="157">
        <v>38</v>
      </c>
      <c r="B53" s="157"/>
      <c r="C53" s="159"/>
      <c r="D53" s="157"/>
      <c r="E53" s="157"/>
      <c r="F53" s="160"/>
      <c r="G53" s="161"/>
      <c r="H53" s="161"/>
      <c r="I53" s="161"/>
      <c r="J53" s="161"/>
      <c r="K53" s="161"/>
      <c r="L53" s="162"/>
      <c r="M53" s="162"/>
      <c r="N53" s="162"/>
      <c r="O53" s="162"/>
      <c r="P53" s="162">
        <f t="shared" si="0"/>
        <v>0</v>
      </c>
      <c r="Q53" s="162"/>
      <c r="R53" s="162"/>
      <c r="S53" s="162"/>
      <c r="T53" s="157"/>
      <c r="U53" s="159"/>
      <c r="V53" s="159"/>
      <c r="W53" s="1"/>
      <c r="X53" s="163"/>
      <c r="Y53" s="157"/>
      <c r="Z53" s="157"/>
      <c r="AA53" s="157"/>
      <c r="AB53" s="157"/>
    </row>
    <row r="54" spans="1:28" s="158" customFormat="1" ht="19.5" customHeight="1">
      <c r="A54" s="157">
        <v>39</v>
      </c>
      <c r="B54" s="157"/>
      <c r="C54" s="159"/>
      <c r="D54" s="157"/>
      <c r="E54" s="157"/>
      <c r="F54" s="160"/>
      <c r="G54" s="161"/>
      <c r="H54" s="161"/>
      <c r="I54" s="161"/>
      <c r="J54" s="161"/>
      <c r="K54" s="161"/>
      <c r="L54" s="162"/>
      <c r="M54" s="162"/>
      <c r="N54" s="162"/>
      <c r="O54" s="162"/>
      <c r="P54" s="162">
        <f t="shared" si="0"/>
        <v>0</v>
      </c>
      <c r="Q54" s="162"/>
      <c r="R54" s="162"/>
      <c r="S54" s="162"/>
      <c r="T54" s="157"/>
      <c r="U54" s="159"/>
      <c r="V54" s="159"/>
      <c r="W54" s="1"/>
      <c r="X54" s="163"/>
      <c r="Y54" s="157"/>
      <c r="Z54" s="157"/>
      <c r="AA54" s="157"/>
      <c r="AB54" s="157"/>
    </row>
    <row r="55" spans="1:28" s="158" customFormat="1" ht="19.5" customHeight="1">
      <c r="A55" s="157">
        <v>40</v>
      </c>
      <c r="B55" s="157"/>
      <c r="C55" s="159"/>
      <c r="D55" s="157"/>
      <c r="E55" s="157"/>
      <c r="F55" s="160"/>
      <c r="G55" s="161"/>
      <c r="H55" s="161"/>
      <c r="I55" s="161"/>
      <c r="J55" s="161"/>
      <c r="K55" s="161"/>
      <c r="L55" s="162"/>
      <c r="M55" s="162"/>
      <c r="N55" s="162"/>
      <c r="O55" s="162"/>
      <c r="P55" s="162">
        <f t="shared" si="0"/>
        <v>0</v>
      </c>
      <c r="Q55" s="162"/>
      <c r="R55" s="162"/>
      <c r="S55" s="162"/>
      <c r="T55" s="157"/>
      <c r="U55" s="159"/>
      <c r="V55" s="159"/>
      <c r="W55" s="1"/>
      <c r="X55" s="163"/>
      <c r="Y55" s="157"/>
      <c r="Z55" s="157"/>
      <c r="AA55" s="157"/>
      <c r="AB55" s="157"/>
    </row>
    <row r="56" spans="1:28" s="158" customFormat="1" ht="19.5" customHeight="1">
      <c r="A56" s="157">
        <v>41</v>
      </c>
      <c r="B56" s="157"/>
      <c r="C56" s="159"/>
      <c r="D56" s="157"/>
      <c r="E56" s="157"/>
      <c r="F56" s="160"/>
      <c r="G56" s="161"/>
      <c r="H56" s="161"/>
      <c r="I56" s="161"/>
      <c r="J56" s="161"/>
      <c r="K56" s="161"/>
      <c r="L56" s="162"/>
      <c r="M56" s="162"/>
      <c r="N56" s="162"/>
      <c r="O56" s="162"/>
      <c r="P56" s="162">
        <f t="shared" si="0"/>
        <v>0</v>
      </c>
      <c r="Q56" s="162"/>
      <c r="R56" s="162"/>
      <c r="S56" s="162"/>
      <c r="T56" s="157"/>
      <c r="U56" s="159"/>
      <c r="V56" s="159"/>
      <c r="W56" s="1"/>
      <c r="X56" s="163"/>
      <c r="Y56" s="157"/>
      <c r="Z56" s="157"/>
      <c r="AA56" s="157"/>
      <c r="AB56" s="157"/>
    </row>
    <row r="57" spans="1:28" s="158" customFormat="1" ht="19.5" customHeight="1">
      <c r="A57" s="157">
        <v>42</v>
      </c>
      <c r="B57" s="157"/>
      <c r="C57" s="159"/>
      <c r="D57" s="157"/>
      <c r="E57" s="157"/>
      <c r="F57" s="160"/>
      <c r="G57" s="161"/>
      <c r="H57" s="161"/>
      <c r="I57" s="161"/>
      <c r="J57" s="161"/>
      <c r="K57" s="161"/>
      <c r="L57" s="162"/>
      <c r="M57" s="162"/>
      <c r="N57" s="162"/>
      <c r="O57" s="162"/>
      <c r="P57" s="162">
        <f t="shared" si="0"/>
        <v>0</v>
      </c>
      <c r="Q57" s="162"/>
      <c r="R57" s="162"/>
      <c r="S57" s="162"/>
      <c r="T57" s="157"/>
      <c r="U57" s="159"/>
      <c r="V57" s="159"/>
      <c r="W57" s="1"/>
      <c r="X57" s="163"/>
      <c r="Y57" s="157"/>
      <c r="Z57" s="157"/>
      <c r="AA57" s="157"/>
      <c r="AB57" s="157"/>
    </row>
    <row r="58" spans="1:28" s="158" customFormat="1" ht="19.5" customHeight="1">
      <c r="A58" s="157">
        <v>43</v>
      </c>
      <c r="B58" s="157"/>
      <c r="C58" s="159"/>
      <c r="D58" s="157"/>
      <c r="E58" s="157"/>
      <c r="F58" s="160"/>
      <c r="G58" s="161"/>
      <c r="H58" s="161"/>
      <c r="I58" s="161"/>
      <c r="J58" s="161"/>
      <c r="K58" s="161"/>
      <c r="L58" s="162"/>
      <c r="M58" s="162"/>
      <c r="N58" s="162"/>
      <c r="O58" s="162"/>
      <c r="P58" s="162">
        <f t="shared" si="0"/>
        <v>0</v>
      </c>
      <c r="Q58" s="162"/>
      <c r="R58" s="162"/>
      <c r="S58" s="162"/>
      <c r="T58" s="157"/>
      <c r="U58" s="159"/>
      <c r="V58" s="159"/>
      <c r="W58" s="1"/>
      <c r="X58" s="163"/>
      <c r="Y58" s="157"/>
      <c r="Z58" s="157"/>
      <c r="AA58" s="157"/>
      <c r="AB58" s="157"/>
    </row>
    <row r="59" spans="1:28" s="158" customFormat="1" ht="19.5" customHeight="1">
      <c r="A59" s="157">
        <v>44</v>
      </c>
      <c r="B59" s="157"/>
      <c r="C59" s="159"/>
      <c r="D59" s="157"/>
      <c r="E59" s="157"/>
      <c r="F59" s="160"/>
      <c r="G59" s="161"/>
      <c r="H59" s="161"/>
      <c r="I59" s="161"/>
      <c r="J59" s="161"/>
      <c r="K59" s="161"/>
      <c r="L59" s="162"/>
      <c r="M59" s="162"/>
      <c r="N59" s="162"/>
      <c r="O59" s="162"/>
      <c r="P59" s="162">
        <f t="shared" si="0"/>
        <v>0</v>
      </c>
      <c r="Q59" s="162"/>
      <c r="R59" s="162"/>
      <c r="S59" s="162"/>
      <c r="T59" s="157"/>
      <c r="U59" s="159"/>
      <c r="V59" s="159"/>
      <c r="W59" s="1"/>
      <c r="X59" s="163"/>
      <c r="Y59" s="157"/>
      <c r="Z59" s="157"/>
      <c r="AA59" s="157"/>
      <c r="AB59" s="157"/>
    </row>
    <row r="60" spans="1:28" s="158" customFormat="1" ht="19.5" customHeight="1">
      <c r="A60" s="157">
        <v>45</v>
      </c>
      <c r="B60" s="157"/>
      <c r="C60" s="159"/>
      <c r="D60" s="157"/>
      <c r="E60" s="157"/>
      <c r="F60" s="160"/>
      <c r="G60" s="161"/>
      <c r="H60" s="161"/>
      <c r="I60" s="161"/>
      <c r="J60" s="161"/>
      <c r="K60" s="161"/>
      <c r="L60" s="162"/>
      <c r="M60" s="162"/>
      <c r="N60" s="162"/>
      <c r="O60" s="162"/>
      <c r="P60" s="162">
        <f t="shared" si="0"/>
        <v>0</v>
      </c>
      <c r="Q60" s="162"/>
      <c r="R60" s="162"/>
      <c r="S60" s="162"/>
      <c r="T60" s="157"/>
      <c r="U60" s="159"/>
      <c r="V60" s="159"/>
      <c r="W60" s="1"/>
      <c r="X60" s="163"/>
      <c r="Y60" s="157"/>
      <c r="Z60" s="157"/>
      <c r="AA60" s="157"/>
      <c r="AB60" s="157"/>
    </row>
    <row r="61" spans="1:28" s="158" customFormat="1" ht="19.5" customHeight="1">
      <c r="A61" s="157">
        <v>46</v>
      </c>
      <c r="B61" s="157"/>
      <c r="C61" s="159"/>
      <c r="D61" s="157"/>
      <c r="E61" s="157"/>
      <c r="F61" s="160"/>
      <c r="G61" s="161"/>
      <c r="H61" s="161"/>
      <c r="I61" s="161"/>
      <c r="J61" s="161"/>
      <c r="K61" s="161"/>
      <c r="L61" s="162"/>
      <c r="M61" s="162"/>
      <c r="N61" s="162"/>
      <c r="O61" s="162"/>
      <c r="P61" s="162">
        <f t="shared" si="0"/>
        <v>0</v>
      </c>
      <c r="Q61" s="162"/>
      <c r="R61" s="162"/>
      <c r="S61" s="162"/>
      <c r="T61" s="157"/>
      <c r="U61" s="159"/>
      <c r="V61" s="159"/>
      <c r="W61" s="1"/>
      <c r="X61" s="163"/>
      <c r="Y61" s="157"/>
      <c r="Z61" s="157"/>
      <c r="AA61" s="157"/>
      <c r="AB61" s="157"/>
    </row>
    <row r="62" spans="1:28" s="158" customFormat="1" ht="19.5" customHeight="1">
      <c r="A62" s="157">
        <v>47</v>
      </c>
      <c r="B62" s="157"/>
      <c r="C62" s="159"/>
      <c r="D62" s="157"/>
      <c r="E62" s="157"/>
      <c r="F62" s="160"/>
      <c r="G62" s="161"/>
      <c r="H62" s="161"/>
      <c r="I62" s="161"/>
      <c r="J62" s="161"/>
      <c r="K62" s="161"/>
      <c r="L62" s="162"/>
      <c r="M62" s="162"/>
      <c r="N62" s="162"/>
      <c r="O62" s="162"/>
      <c r="P62" s="162">
        <f t="shared" si="0"/>
        <v>0</v>
      </c>
      <c r="Q62" s="162"/>
      <c r="R62" s="162"/>
      <c r="S62" s="162"/>
      <c r="T62" s="157"/>
      <c r="U62" s="159"/>
      <c r="V62" s="159"/>
      <c r="W62" s="1"/>
      <c r="X62" s="163"/>
      <c r="Y62" s="157"/>
      <c r="Z62" s="157"/>
      <c r="AA62" s="157"/>
      <c r="AB62" s="157"/>
    </row>
    <row r="63" spans="1:28" s="158" customFormat="1" ht="19.5" customHeight="1">
      <c r="A63" s="157">
        <v>48</v>
      </c>
      <c r="B63" s="157"/>
      <c r="C63" s="159"/>
      <c r="D63" s="157"/>
      <c r="E63" s="157"/>
      <c r="F63" s="160"/>
      <c r="G63" s="161"/>
      <c r="H63" s="161"/>
      <c r="I63" s="161"/>
      <c r="J63" s="161"/>
      <c r="K63" s="161"/>
      <c r="L63" s="162"/>
      <c r="M63" s="162"/>
      <c r="N63" s="162"/>
      <c r="O63" s="162"/>
      <c r="P63" s="162">
        <f t="shared" si="0"/>
        <v>0</v>
      </c>
      <c r="Q63" s="162"/>
      <c r="R63" s="162"/>
      <c r="S63" s="162"/>
      <c r="T63" s="157"/>
      <c r="U63" s="159"/>
      <c r="V63" s="159"/>
      <c r="W63" s="1"/>
      <c r="X63" s="163"/>
      <c r="Y63" s="157"/>
      <c r="Z63" s="157"/>
      <c r="AA63" s="157"/>
      <c r="AB63" s="157"/>
    </row>
    <row r="64" spans="1:28" s="158" customFormat="1" ht="19.5" customHeight="1">
      <c r="A64" s="157">
        <v>49</v>
      </c>
      <c r="B64" s="157"/>
      <c r="C64" s="159"/>
      <c r="D64" s="157"/>
      <c r="E64" s="157"/>
      <c r="F64" s="160"/>
      <c r="G64" s="161"/>
      <c r="H64" s="161"/>
      <c r="I64" s="161"/>
      <c r="J64" s="161"/>
      <c r="K64" s="161"/>
      <c r="L64" s="162"/>
      <c r="M64" s="162"/>
      <c r="N64" s="162"/>
      <c r="O64" s="162"/>
      <c r="P64" s="162">
        <f t="shared" si="0"/>
        <v>0</v>
      </c>
      <c r="Q64" s="162"/>
      <c r="R64" s="162"/>
      <c r="S64" s="162"/>
      <c r="T64" s="157"/>
      <c r="U64" s="159"/>
      <c r="V64" s="159"/>
      <c r="W64" s="1"/>
      <c r="X64" s="164"/>
      <c r="Y64" s="157"/>
      <c r="Z64" s="157"/>
      <c r="AA64" s="157"/>
      <c r="AB64" s="157"/>
    </row>
    <row r="65" spans="1:28" s="158" customFormat="1" ht="19.5" customHeight="1">
      <c r="A65" s="157">
        <v>50</v>
      </c>
      <c r="B65" s="157"/>
      <c r="C65" s="159"/>
      <c r="D65" s="157"/>
      <c r="E65" s="157"/>
      <c r="F65" s="160"/>
      <c r="G65" s="161"/>
      <c r="H65" s="161"/>
      <c r="I65" s="161"/>
      <c r="J65" s="161"/>
      <c r="K65" s="161"/>
      <c r="L65" s="162"/>
      <c r="M65" s="162"/>
      <c r="N65" s="162"/>
      <c r="O65" s="162"/>
      <c r="P65" s="162">
        <f t="shared" si="0"/>
        <v>0</v>
      </c>
      <c r="Q65" s="162"/>
      <c r="R65" s="162"/>
      <c r="S65" s="162"/>
      <c r="T65" s="157"/>
      <c r="U65" s="159"/>
      <c r="V65" s="159"/>
      <c r="W65" s="1"/>
      <c r="X65" s="164"/>
      <c r="Y65" s="157"/>
      <c r="Z65" s="157"/>
      <c r="AA65" s="157"/>
      <c r="AB65" s="157"/>
    </row>
    <row r="66" spans="1:28" s="158" customFormat="1" ht="19.5" customHeight="1">
      <c r="A66" s="157">
        <v>51</v>
      </c>
      <c r="B66" s="157"/>
      <c r="C66" s="159"/>
      <c r="D66" s="157"/>
      <c r="E66" s="157"/>
      <c r="F66" s="160"/>
      <c r="G66" s="161"/>
      <c r="H66" s="161"/>
      <c r="I66" s="161"/>
      <c r="J66" s="161"/>
      <c r="K66" s="161"/>
      <c r="L66" s="162"/>
      <c r="M66" s="162"/>
      <c r="N66" s="162"/>
      <c r="O66" s="162"/>
      <c r="P66" s="162">
        <f t="shared" si="0"/>
        <v>0</v>
      </c>
      <c r="Q66" s="162"/>
      <c r="R66" s="162"/>
      <c r="S66" s="162"/>
      <c r="T66" s="157"/>
      <c r="U66" s="159"/>
      <c r="V66" s="159"/>
      <c r="W66" s="1"/>
      <c r="X66" s="164"/>
      <c r="Y66" s="157"/>
      <c r="Z66" s="157"/>
      <c r="AA66" s="157"/>
      <c r="AB66" s="157"/>
    </row>
    <row r="67" spans="1:28" s="158" customFormat="1" ht="19.5" customHeight="1">
      <c r="A67" s="157">
        <v>52</v>
      </c>
      <c r="B67" s="157"/>
      <c r="C67" s="159"/>
      <c r="D67" s="157"/>
      <c r="E67" s="157"/>
      <c r="F67" s="160"/>
      <c r="G67" s="161"/>
      <c r="H67" s="161"/>
      <c r="I67" s="161"/>
      <c r="J67" s="161"/>
      <c r="K67" s="161"/>
      <c r="L67" s="162"/>
      <c r="M67" s="162"/>
      <c r="N67" s="162"/>
      <c r="O67" s="162"/>
      <c r="P67" s="162">
        <f t="shared" si="0"/>
        <v>0</v>
      </c>
      <c r="Q67" s="162"/>
      <c r="R67" s="162"/>
      <c r="S67" s="162"/>
      <c r="T67" s="157"/>
      <c r="U67" s="159"/>
      <c r="V67" s="159"/>
      <c r="W67" s="1"/>
      <c r="X67" s="164"/>
      <c r="Y67" s="157"/>
      <c r="Z67" s="157"/>
      <c r="AA67" s="157"/>
      <c r="AB67" s="157"/>
    </row>
    <row r="68" spans="1:28" s="158" customFormat="1" ht="19.5" customHeight="1">
      <c r="A68" s="157">
        <v>53</v>
      </c>
      <c r="B68" s="157"/>
      <c r="C68" s="159"/>
      <c r="D68" s="157"/>
      <c r="E68" s="157"/>
      <c r="F68" s="160"/>
      <c r="G68" s="161"/>
      <c r="H68" s="161"/>
      <c r="I68" s="161"/>
      <c r="J68" s="161"/>
      <c r="K68" s="161"/>
      <c r="L68" s="162"/>
      <c r="M68" s="162"/>
      <c r="N68" s="162"/>
      <c r="O68" s="162"/>
      <c r="P68" s="162">
        <f t="shared" si="0"/>
        <v>0</v>
      </c>
      <c r="Q68" s="162"/>
      <c r="R68" s="162"/>
      <c r="S68" s="162"/>
      <c r="T68" s="159"/>
      <c r="U68" s="159"/>
      <c r="V68" s="159"/>
      <c r="W68" s="1"/>
      <c r="X68" s="164"/>
      <c r="Y68" s="159"/>
      <c r="Z68" s="157"/>
      <c r="AA68" s="157"/>
      <c r="AB68" s="157"/>
    </row>
    <row r="69" spans="1:28" s="158" customFormat="1" ht="19.5" customHeight="1">
      <c r="A69" s="157">
        <v>54</v>
      </c>
      <c r="B69" s="157"/>
      <c r="C69" s="159"/>
      <c r="D69" s="157"/>
      <c r="E69" s="157"/>
      <c r="F69" s="160"/>
      <c r="G69" s="161"/>
      <c r="H69" s="161"/>
      <c r="I69" s="161"/>
      <c r="J69" s="161"/>
      <c r="K69" s="161"/>
      <c r="L69" s="162"/>
      <c r="M69" s="162"/>
      <c r="N69" s="162"/>
      <c r="O69" s="162"/>
      <c r="P69" s="162">
        <f t="shared" si="0"/>
        <v>0</v>
      </c>
      <c r="Q69" s="162"/>
      <c r="R69" s="162"/>
      <c r="S69" s="162"/>
      <c r="T69" s="157"/>
      <c r="U69" s="159"/>
      <c r="V69" s="159"/>
      <c r="W69" s="1"/>
      <c r="X69" s="164"/>
      <c r="Y69" s="157"/>
      <c r="Z69" s="157"/>
      <c r="AA69" s="157"/>
      <c r="AB69" s="157"/>
    </row>
    <row r="70" spans="1:28" s="158" customFormat="1" ht="19.5" customHeight="1">
      <c r="A70" s="157">
        <v>55</v>
      </c>
      <c r="B70" s="157"/>
      <c r="C70" s="159"/>
      <c r="D70" s="157"/>
      <c r="E70" s="157"/>
      <c r="F70" s="160"/>
      <c r="G70" s="161"/>
      <c r="H70" s="161"/>
      <c r="I70" s="161"/>
      <c r="J70" s="161"/>
      <c r="K70" s="161"/>
      <c r="L70" s="162"/>
      <c r="M70" s="162"/>
      <c r="N70" s="162"/>
      <c r="O70" s="162"/>
      <c r="P70" s="162">
        <f t="shared" si="0"/>
        <v>0</v>
      </c>
      <c r="Q70" s="162"/>
      <c r="R70" s="162"/>
      <c r="S70" s="162"/>
      <c r="T70" s="157"/>
      <c r="U70" s="159"/>
      <c r="V70" s="159"/>
      <c r="W70" s="2"/>
      <c r="X70" s="164"/>
      <c r="Y70" s="157"/>
      <c r="Z70" s="157"/>
      <c r="AA70" s="157"/>
      <c r="AB70" s="157"/>
    </row>
    <row r="71" spans="1:28" s="158" customFormat="1" ht="19.5" customHeight="1">
      <c r="A71" s="157">
        <v>56</v>
      </c>
      <c r="B71" s="157"/>
      <c r="C71" s="159"/>
      <c r="D71" s="157"/>
      <c r="E71" s="157"/>
      <c r="F71" s="160"/>
      <c r="G71" s="161"/>
      <c r="H71" s="161"/>
      <c r="I71" s="161"/>
      <c r="J71" s="161"/>
      <c r="K71" s="161"/>
      <c r="L71" s="162"/>
      <c r="M71" s="162"/>
      <c r="N71" s="162"/>
      <c r="O71" s="162"/>
      <c r="P71" s="162">
        <f t="shared" si="0"/>
        <v>0</v>
      </c>
      <c r="Q71" s="162"/>
      <c r="R71" s="162"/>
      <c r="S71" s="162"/>
      <c r="T71" s="157"/>
      <c r="U71" s="159"/>
      <c r="V71" s="159"/>
      <c r="W71" s="1"/>
      <c r="X71" s="164"/>
      <c r="Y71" s="157"/>
      <c r="Z71" s="157"/>
      <c r="AA71" s="157"/>
      <c r="AB71" s="157"/>
    </row>
    <row r="72" spans="1:28" s="158" customFormat="1" ht="19.5" customHeight="1">
      <c r="A72" s="157">
        <v>57</v>
      </c>
      <c r="B72" s="157"/>
      <c r="C72" s="159"/>
      <c r="D72" s="157"/>
      <c r="E72" s="157"/>
      <c r="F72" s="160"/>
      <c r="G72" s="161"/>
      <c r="H72" s="161"/>
      <c r="I72" s="161"/>
      <c r="J72" s="161"/>
      <c r="K72" s="161"/>
      <c r="L72" s="162"/>
      <c r="M72" s="162"/>
      <c r="N72" s="162"/>
      <c r="O72" s="162"/>
      <c r="P72" s="162">
        <f t="shared" si="0"/>
        <v>0</v>
      </c>
      <c r="Q72" s="162"/>
      <c r="R72" s="162"/>
      <c r="S72" s="162"/>
      <c r="T72" s="157"/>
      <c r="U72" s="159"/>
      <c r="V72" s="159"/>
      <c r="W72" s="1"/>
      <c r="X72" s="164"/>
      <c r="Y72" s="157"/>
      <c r="Z72" s="157"/>
      <c r="AA72" s="157"/>
      <c r="AB72" s="157"/>
    </row>
    <row r="73" spans="1:28" s="158" customFormat="1" ht="19.5" customHeight="1">
      <c r="A73" s="157">
        <v>58</v>
      </c>
      <c r="B73" s="157"/>
      <c r="C73" s="159"/>
      <c r="D73" s="157"/>
      <c r="E73" s="157"/>
      <c r="F73" s="160"/>
      <c r="G73" s="161"/>
      <c r="H73" s="161"/>
      <c r="I73" s="161"/>
      <c r="J73" s="161"/>
      <c r="K73" s="161"/>
      <c r="L73" s="162"/>
      <c r="M73" s="162"/>
      <c r="N73" s="162"/>
      <c r="O73" s="162"/>
      <c r="P73" s="162">
        <f t="shared" si="0"/>
        <v>0</v>
      </c>
      <c r="Q73" s="162"/>
      <c r="R73" s="162"/>
      <c r="S73" s="162"/>
      <c r="T73" s="157"/>
      <c r="U73" s="159"/>
      <c r="V73" s="159"/>
      <c r="W73" s="1"/>
      <c r="X73" s="164"/>
      <c r="Y73" s="157"/>
      <c r="Z73" s="157"/>
      <c r="AA73" s="157"/>
      <c r="AB73" s="157"/>
    </row>
    <row r="74" spans="1:28" s="158" customFormat="1" ht="19.5" customHeight="1">
      <c r="A74" s="157">
        <v>59</v>
      </c>
      <c r="B74" s="157"/>
      <c r="C74" s="159"/>
      <c r="D74" s="157"/>
      <c r="E74" s="157"/>
      <c r="F74" s="160"/>
      <c r="G74" s="161"/>
      <c r="H74" s="161"/>
      <c r="I74" s="161"/>
      <c r="J74" s="161"/>
      <c r="K74" s="161"/>
      <c r="L74" s="162"/>
      <c r="M74" s="162"/>
      <c r="N74" s="162"/>
      <c r="O74" s="162"/>
      <c r="P74" s="162">
        <f t="shared" si="0"/>
        <v>0</v>
      </c>
      <c r="Q74" s="162"/>
      <c r="R74" s="162"/>
      <c r="S74" s="162"/>
      <c r="T74" s="157"/>
      <c r="U74" s="159"/>
      <c r="V74" s="159"/>
      <c r="W74" s="1"/>
      <c r="X74" s="164"/>
      <c r="Y74" s="157"/>
      <c r="Z74" s="157"/>
      <c r="AA74" s="157"/>
      <c r="AB74" s="157"/>
    </row>
    <row r="75" spans="1:28" s="158" customFormat="1" ht="19.5" customHeight="1">
      <c r="A75" s="157">
        <v>60</v>
      </c>
      <c r="B75" s="157"/>
      <c r="C75" s="159"/>
      <c r="D75" s="157"/>
      <c r="E75" s="157"/>
      <c r="F75" s="160"/>
      <c r="G75" s="161"/>
      <c r="H75" s="161"/>
      <c r="I75" s="161"/>
      <c r="J75" s="161"/>
      <c r="K75" s="161"/>
      <c r="L75" s="162"/>
      <c r="M75" s="162"/>
      <c r="N75" s="162"/>
      <c r="O75" s="162"/>
      <c r="P75" s="162">
        <f t="shared" si="0"/>
        <v>0</v>
      </c>
      <c r="Q75" s="162"/>
      <c r="R75" s="162"/>
      <c r="S75" s="162"/>
      <c r="T75" s="157"/>
      <c r="U75" s="159"/>
      <c r="V75" s="159"/>
      <c r="W75" s="1"/>
      <c r="X75" s="164"/>
      <c r="Y75" s="157"/>
      <c r="Z75" s="157"/>
      <c r="AA75" s="157"/>
      <c r="AB75" s="157"/>
    </row>
    <row r="76" spans="1:28" s="158" customFormat="1" ht="19.5" customHeight="1">
      <c r="A76" s="157">
        <v>61</v>
      </c>
      <c r="B76" s="157"/>
      <c r="C76" s="159"/>
      <c r="D76" s="157"/>
      <c r="E76" s="157"/>
      <c r="F76" s="160"/>
      <c r="G76" s="161"/>
      <c r="H76" s="161"/>
      <c r="I76" s="161"/>
      <c r="J76" s="161"/>
      <c r="K76" s="161"/>
      <c r="L76" s="162"/>
      <c r="M76" s="162"/>
      <c r="N76" s="162"/>
      <c r="O76" s="162"/>
      <c r="P76" s="162">
        <f t="shared" si="0"/>
        <v>0</v>
      </c>
      <c r="Q76" s="162"/>
      <c r="R76" s="162"/>
      <c r="S76" s="162"/>
      <c r="T76" s="157"/>
      <c r="U76" s="159"/>
      <c r="V76" s="159"/>
      <c r="W76" s="1"/>
      <c r="X76" s="164"/>
      <c r="Y76" s="157"/>
      <c r="Z76" s="157"/>
      <c r="AA76" s="157"/>
      <c r="AB76" s="157"/>
    </row>
    <row r="77" spans="1:28" s="158" customFormat="1" ht="19.5" customHeight="1">
      <c r="A77" s="157">
        <v>62</v>
      </c>
      <c r="B77" s="157"/>
      <c r="C77" s="159"/>
      <c r="D77" s="157"/>
      <c r="E77" s="157"/>
      <c r="F77" s="160"/>
      <c r="G77" s="161"/>
      <c r="H77" s="161"/>
      <c r="I77" s="161"/>
      <c r="J77" s="161"/>
      <c r="K77" s="161"/>
      <c r="L77" s="162"/>
      <c r="M77" s="162"/>
      <c r="N77" s="162"/>
      <c r="O77" s="162"/>
      <c r="P77" s="162">
        <f t="shared" si="0"/>
        <v>0</v>
      </c>
      <c r="Q77" s="162"/>
      <c r="R77" s="162"/>
      <c r="S77" s="162"/>
      <c r="T77" s="157"/>
      <c r="U77" s="159"/>
      <c r="V77" s="159"/>
      <c r="W77" s="1"/>
      <c r="X77" s="164"/>
      <c r="Y77" s="157"/>
      <c r="Z77" s="157"/>
      <c r="AA77" s="157"/>
      <c r="AB77" s="157"/>
    </row>
    <row r="78" spans="1:28" s="158" customFormat="1" ht="19.5" customHeight="1">
      <c r="A78" s="157">
        <v>63</v>
      </c>
      <c r="B78" s="157"/>
      <c r="C78" s="159"/>
      <c r="D78" s="157"/>
      <c r="E78" s="157"/>
      <c r="F78" s="160"/>
      <c r="G78" s="161"/>
      <c r="H78" s="161"/>
      <c r="I78" s="161"/>
      <c r="J78" s="161"/>
      <c r="K78" s="161"/>
      <c r="L78" s="162"/>
      <c r="M78" s="162"/>
      <c r="N78" s="162"/>
      <c r="O78" s="162"/>
      <c r="P78" s="162">
        <f t="shared" si="0"/>
        <v>0</v>
      </c>
      <c r="Q78" s="162"/>
      <c r="R78" s="162"/>
      <c r="S78" s="162"/>
      <c r="T78" s="157"/>
      <c r="U78" s="159"/>
      <c r="V78" s="159"/>
      <c r="W78" s="1"/>
      <c r="X78" s="164"/>
      <c r="Y78" s="157"/>
      <c r="Z78" s="157"/>
      <c r="AA78" s="157"/>
      <c r="AB78" s="157"/>
    </row>
    <row r="79" spans="1:28" s="158" customFormat="1" ht="19.5" customHeight="1">
      <c r="A79" s="157">
        <v>64</v>
      </c>
      <c r="B79" s="157"/>
      <c r="C79" s="159"/>
      <c r="D79" s="157"/>
      <c r="E79" s="157"/>
      <c r="F79" s="160"/>
      <c r="G79" s="161"/>
      <c r="H79" s="161"/>
      <c r="I79" s="161"/>
      <c r="J79" s="161"/>
      <c r="K79" s="161"/>
      <c r="L79" s="162"/>
      <c r="M79" s="162"/>
      <c r="N79" s="162"/>
      <c r="O79" s="162"/>
      <c r="P79" s="162">
        <f t="shared" si="0"/>
        <v>0</v>
      </c>
      <c r="Q79" s="162"/>
      <c r="R79" s="162"/>
      <c r="S79" s="162"/>
      <c r="T79" s="157"/>
      <c r="U79" s="159"/>
      <c r="V79" s="159"/>
      <c r="W79" s="1"/>
      <c r="X79" s="164"/>
      <c r="Y79" s="157"/>
      <c r="Z79" s="157"/>
      <c r="AA79" s="157"/>
      <c r="AB79" s="157"/>
    </row>
    <row r="80" spans="1:28" s="158" customFormat="1" ht="19.5" customHeight="1">
      <c r="A80" s="157">
        <v>65</v>
      </c>
      <c r="B80" s="157"/>
      <c r="C80" s="159"/>
      <c r="D80" s="157"/>
      <c r="E80" s="157"/>
      <c r="F80" s="160"/>
      <c r="G80" s="161"/>
      <c r="H80" s="161"/>
      <c r="I80" s="161"/>
      <c r="J80" s="161"/>
      <c r="K80" s="161"/>
      <c r="L80" s="162"/>
      <c r="M80" s="162"/>
      <c r="N80" s="162"/>
      <c r="O80" s="162"/>
      <c r="P80" s="162">
        <f t="shared" si="0"/>
        <v>0</v>
      </c>
      <c r="Q80" s="162"/>
      <c r="R80" s="162"/>
      <c r="S80" s="162"/>
      <c r="T80" s="157"/>
      <c r="U80" s="159"/>
      <c r="V80" s="159"/>
      <c r="W80" s="1"/>
      <c r="X80" s="164"/>
      <c r="Y80" s="157"/>
      <c r="Z80" s="157"/>
      <c r="AA80" s="157"/>
      <c r="AB80" s="157"/>
    </row>
    <row r="81" spans="1:28" s="158" customFormat="1" ht="19.5" customHeight="1">
      <c r="A81" s="157">
        <v>66</v>
      </c>
      <c r="B81" s="157"/>
      <c r="C81" s="159"/>
      <c r="D81" s="157"/>
      <c r="E81" s="157"/>
      <c r="F81" s="160"/>
      <c r="G81" s="161"/>
      <c r="H81" s="161"/>
      <c r="I81" s="161"/>
      <c r="J81" s="161"/>
      <c r="K81" s="161"/>
      <c r="L81" s="162"/>
      <c r="M81" s="162"/>
      <c r="N81" s="162"/>
      <c r="O81" s="162"/>
      <c r="P81" s="162">
        <f t="shared" ref="P81:P100" si="1">SUM(L81:O81)</f>
        <v>0</v>
      </c>
      <c r="Q81" s="162"/>
      <c r="R81" s="162"/>
      <c r="S81" s="162"/>
      <c r="T81" s="157"/>
      <c r="U81" s="159"/>
      <c r="V81" s="159"/>
      <c r="W81" s="1"/>
      <c r="X81" s="164"/>
      <c r="Y81" s="157"/>
      <c r="Z81" s="157"/>
      <c r="AA81" s="157"/>
      <c r="AB81" s="157"/>
    </row>
    <row r="82" spans="1:28" s="158" customFormat="1" ht="19.5" customHeight="1">
      <c r="A82" s="157">
        <v>67</v>
      </c>
      <c r="B82" s="157"/>
      <c r="C82" s="159"/>
      <c r="D82" s="157"/>
      <c r="E82" s="157"/>
      <c r="F82" s="160"/>
      <c r="G82" s="161"/>
      <c r="H82" s="161"/>
      <c r="I82" s="161"/>
      <c r="J82" s="161"/>
      <c r="K82" s="161"/>
      <c r="L82" s="162"/>
      <c r="M82" s="162"/>
      <c r="N82" s="162"/>
      <c r="O82" s="162"/>
      <c r="P82" s="162">
        <f t="shared" si="1"/>
        <v>0</v>
      </c>
      <c r="Q82" s="162"/>
      <c r="R82" s="162"/>
      <c r="S82" s="162"/>
      <c r="T82" s="157"/>
      <c r="U82" s="159"/>
      <c r="V82" s="159"/>
      <c r="W82" s="1"/>
      <c r="X82" s="164"/>
      <c r="Y82" s="157"/>
      <c r="Z82" s="157"/>
      <c r="AA82" s="157"/>
      <c r="AB82" s="157"/>
    </row>
    <row r="83" spans="1:28" s="158" customFormat="1" ht="19.5" customHeight="1">
      <c r="A83" s="157">
        <v>68</v>
      </c>
      <c r="B83" s="157"/>
      <c r="C83" s="159"/>
      <c r="D83" s="157"/>
      <c r="E83" s="157"/>
      <c r="F83" s="160"/>
      <c r="G83" s="161"/>
      <c r="H83" s="161"/>
      <c r="I83" s="161"/>
      <c r="J83" s="161"/>
      <c r="K83" s="161"/>
      <c r="L83" s="162"/>
      <c r="M83" s="162"/>
      <c r="N83" s="162"/>
      <c r="O83" s="162"/>
      <c r="P83" s="162">
        <f t="shared" si="1"/>
        <v>0</v>
      </c>
      <c r="Q83" s="162"/>
      <c r="R83" s="162"/>
      <c r="S83" s="162"/>
      <c r="T83" s="157"/>
      <c r="U83" s="159"/>
      <c r="V83" s="159"/>
      <c r="W83" s="1"/>
      <c r="X83" s="164"/>
      <c r="Y83" s="157"/>
      <c r="Z83" s="157"/>
      <c r="AA83" s="157"/>
      <c r="AB83" s="157"/>
    </row>
    <row r="84" spans="1:28" s="158" customFormat="1" ht="19.5" customHeight="1">
      <c r="A84" s="157">
        <v>69</v>
      </c>
      <c r="B84" s="157"/>
      <c r="C84" s="159"/>
      <c r="D84" s="157"/>
      <c r="E84" s="157"/>
      <c r="F84" s="160"/>
      <c r="G84" s="161"/>
      <c r="H84" s="161"/>
      <c r="I84" s="161"/>
      <c r="J84" s="161"/>
      <c r="K84" s="161"/>
      <c r="L84" s="162"/>
      <c r="M84" s="162"/>
      <c r="N84" s="162"/>
      <c r="O84" s="162"/>
      <c r="P84" s="162">
        <f t="shared" si="1"/>
        <v>0</v>
      </c>
      <c r="Q84" s="162"/>
      <c r="R84" s="162"/>
      <c r="S84" s="162"/>
      <c r="T84" s="157"/>
      <c r="U84" s="159"/>
      <c r="V84" s="159"/>
      <c r="W84" s="1"/>
      <c r="X84" s="164"/>
      <c r="Y84" s="157"/>
      <c r="Z84" s="157"/>
      <c r="AA84" s="157"/>
      <c r="AB84" s="157"/>
    </row>
    <row r="85" spans="1:28" s="158" customFormat="1" ht="19.5" customHeight="1">
      <c r="A85" s="157">
        <v>70</v>
      </c>
      <c r="B85" s="157"/>
      <c r="C85" s="159"/>
      <c r="D85" s="157"/>
      <c r="E85" s="157"/>
      <c r="F85" s="160"/>
      <c r="G85" s="161"/>
      <c r="H85" s="161"/>
      <c r="I85" s="161"/>
      <c r="J85" s="161"/>
      <c r="K85" s="161"/>
      <c r="L85" s="162"/>
      <c r="M85" s="162"/>
      <c r="N85" s="162"/>
      <c r="O85" s="162"/>
      <c r="P85" s="162">
        <f t="shared" si="1"/>
        <v>0</v>
      </c>
      <c r="Q85" s="162"/>
      <c r="R85" s="162"/>
      <c r="S85" s="162"/>
      <c r="T85" s="157"/>
      <c r="U85" s="159"/>
      <c r="V85" s="159"/>
      <c r="W85" s="1"/>
      <c r="X85" s="164"/>
      <c r="Y85" s="157"/>
      <c r="Z85" s="157"/>
      <c r="AA85" s="157"/>
      <c r="AB85" s="157"/>
    </row>
    <row r="86" spans="1:28" s="158" customFormat="1" ht="19.5" customHeight="1">
      <c r="A86" s="157">
        <v>71</v>
      </c>
      <c r="B86" s="157"/>
      <c r="C86" s="159"/>
      <c r="D86" s="157"/>
      <c r="E86" s="157"/>
      <c r="F86" s="160"/>
      <c r="G86" s="161"/>
      <c r="H86" s="161"/>
      <c r="I86" s="161"/>
      <c r="J86" s="161"/>
      <c r="K86" s="161"/>
      <c r="L86" s="162"/>
      <c r="M86" s="162"/>
      <c r="N86" s="162"/>
      <c r="O86" s="162"/>
      <c r="P86" s="162">
        <f t="shared" si="1"/>
        <v>0</v>
      </c>
      <c r="Q86" s="162"/>
      <c r="R86" s="162"/>
      <c r="S86" s="162"/>
      <c r="T86" s="157"/>
      <c r="U86" s="159"/>
      <c r="V86" s="159"/>
      <c r="W86" s="1"/>
      <c r="X86" s="164"/>
      <c r="Y86" s="157"/>
      <c r="Z86" s="157"/>
      <c r="AA86" s="157"/>
      <c r="AB86" s="157"/>
    </row>
    <row r="87" spans="1:28" s="158" customFormat="1" ht="19.5" customHeight="1">
      <c r="A87" s="157">
        <v>72</v>
      </c>
      <c r="B87" s="157"/>
      <c r="C87" s="159"/>
      <c r="D87" s="157"/>
      <c r="E87" s="157"/>
      <c r="F87" s="160"/>
      <c r="G87" s="161"/>
      <c r="H87" s="161"/>
      <c r="I87" s="161"/>
      <c r="J87" s="161"/>
      <c r="K87" s="161"/>
      <c r="L87" s="162"/>
      <c r="M87" s="162"/>
      <c r="N87" s="162"/>
      <c r="O87" s="162"/>
      <c r="P87" s="162">
        <f t="shared" si="1"/>
        <v>0</v>
      </c>
      <c r="Q87" s="162"/>
      <c r="R87" s="162"/>
      <c r="S87" s="162"/>
      <c r="T87" s="157"/>
      <c r="U87" s="159"/>
      <c r="V87" s="159"/>
      <c r="W87" s="1"/>
      <c r="X87" s="164"/>
      <c r="Y87" s="157"/>
      <c r="Z87" s="157"/>
      <c r="AA87" s="157"/>
      <c r="AB87" s="157"/>
    </row>
    <row r="88" spans="1:28" s="158" customFormat="1" ht="19.5" customHeight="1">
      <c r="A88" s="157">
        <v>73</v>
      </c>
      <c r="B88" s="157"/>
      <c r="C88" s="159"/>
      <c r="D88" s="157"/>
      <c r="E88" s="157"/>
      <c r="F88" s="160"/>
      <c r="G88" s="161"/>
      <c r="H88" s="161"/>
      <c r="I88" s="161"/>
      <c r="J88" s="161"/>
      <c r="K88" s="161"/>
      <c r="L88" s="162"/>
      <c r="M88" s="162"/>
      <c r="N88" s="162"/>
      <c r="O88" s="162"/>
      <c r="P88" s="162">
        <f t="shared" si="1"/>
        <v>0</v>
      </c>
      <c r="Q88" s="162"/>
      <c r="R88" s="162"/>
      <c r="S88" s="162"/>
      <c r="T88" s="157"/>
      <c r="U88" s="159"/>
      <c r="V88" s="159"/>
      <c r="W88" s="1"/>
      <c r="X88" s="164"/>
      <c r="Y88" s="157"/>
      <c r="Z88" s="157"/>
      <c r="AA88" s="157"/>
      <c r="AB88" s="157"/>
    </row>
    <row r="89" spans="1:28" s="158" customFormat="1" ht="19.5" customHeight="1">
      <c r="A89" s="157">
        <v>74</v>
      </c>
      <c r="B89" s="157"/>
      <c r="C89" s="159"/>
      <c r="D89" s="157"/>
      <c r="E89" s="157"/>
      <c r="F89" s="160"/>
      <c r="G89" s="161"/>
      <c r="H89" s="161"/>
      <c r="I89" s="161"/>
      <c r="J89" s="161"/>
      <c r="K89" s="161"/>
      <c r="L89" s="162"/>
      <c r="M89" s="162"/>
      <c r="N89" s="162"/>
      <c r="O89" s="162"/>
      <c r="P89" s="162">
        <f t="shared" si="1"/>
        <v>0</v>
      </c>
      <c r="Q89" s="162"/>
      <c r="R89" s="162"/>
      <c r="S89" s="162"/>
      <c r="T89" s="157"/>
      <c r="U89" s="159"/>
      <c r="V89" s="159"/>
      <c r="W89" s="1"/>
      <c r="X89" s="164"/>
      <c r="Y89" s="157"/>
      <c r="Z89" s="157"/>
      <c r="AA89" s="157"/>
      <c r="AB89" s="157"/>
    </row>
    <row r="90" spans="1:28" s="158" customFormat="1" ht="19.5" customHeight="1">
      <c r="A90" s="157">
        <v>75</v>
      </c>
      <c r="B90" s="157"/>
      <c r="C90" s="159"/>
      <c r="D90" s="157"/>
      <c r="E90" s="157"/>
      <c r="F90" s="160"/>
      <c r="G90" s="161"/>
      <c r="H90" s="161"/>
      <c r="I90" s="161"/>
      <c r="J90" s="161"/>
      <c r="K90" s="161"/>
      <c r="L90" s="162"/>
      <c r="M90" s="162"/>
      <c r="N90" s="162"/>
      <c r="O90" s="162"/>
      <c r="P90" s="162">
        <f t="shared" si="1"/>
        <v>0</v>
      </c>
      <c r="Q90" s="162"/>
      <c r="R90" s="162"/>
      <c r="S90" s="162"/>
      <c r="T90" s="157"/>
      <c r="U90" s="159"/>
      <c r="V90" s="159"/>
      <c r="W90" s="1"/>
      <c r="X90" s="164"/>
      <c r="Y90" s="157"/>
      <c r="Z90" s="157"/>
      <c r="AA90" s="157"/>
      <c r="AB90" s="157"/>
    </row>
    <row r="91" spans="1:28" s="158" customFormat="1" ht="19.5" customHeight="1">
      <c r="A91" s="157">
        <v>76</v>
      </c>
      <c r="B91" s="157"/>
      <c r="C91" s="159"/>
      <c r="D91" s="157"/>
      <c r="E91" s="157"/>
      <c r="F91" s="160"/>
      <c r="G91" s="161"/>
      <c r="H91" s="161"/>
      <c r="I91" s="161"/>
      <c r="J91" s="161"/>
      <c r="K91" s="161"/>
      <c r="L91" s="162"/>
      <c r="M91" s="162"/>
      <c r="N91" s="162"/>
      <c r="O91" s="162"/>
      <c r="P91" s="162">
        <f t="shared" si="1"/>
        <v>0</v>
      </c>
      <c r="Q91" s="162"/>
      <c r="R91" s="162"/>
      <c r="S91" s="162"/>
      <c r="T91" s="157"/>
      <c r="U91" s="159"/>
      <c r="V91" s="159"/>
      <c r="W91" s="1"/>
      <c r="X91" s="164"/>
      <c r="Y91" s="157"/>
      <c r="Z91" s="157"/>
      <c r="AA91" s="157"/>
      <c r="AB91" s="157"/>
    </row>
    <row r="92" spans="1:28" s="158" customFormat="1" ht="19.5" customHeight="1">
      <c r="A92" s="157">
        <v>77</v>
      </c>
      <c r="B92" s="157"/>
      <c r="C92" s="159"/>
      <c r="D92" s="157"/>
      <c r="E92" s="157"/>
      <c r="F92" s="160"/>
      <c r="G92" s="161"/>
      <c r="H92" s="161"/>
      <c r="I92" s="161"/>
      <c r="J92" s="161"/>
      <c r="K92" s="161"/>
      <c r="L92" s="162"/>
      <c r="M92" s="162"/>
      <c r="N92" s="162"/>
      <c r="O92" s="162"/>
      <c r="P92" s="162">
        <f t="shared" si="1"/>
        <v>0</v>
      </c>
      <c r="Q92" s="162"/>
      <c r="R92" s="162"/>
      <c r="S92" s="162"/>
      <c r="T92" s="157"/>
      <c r="U92" s="159"/>
      <c r="V92" s="159"/>
      <c r="W92" s="1"/>
      <c r="X92" s="164"/>
      <c r="Y92" s="157"/>
      <c r="Z92" s="157"/>
      <c r="AA92" s="157"/>
      <c r="AB92" s="157"/>
    </row>
    <row r="93" spans="1:28" s="158" customFormat="1" ht="19.5" customHeight="1">
      <c r="A93" s="157">
        <v>78</v>
      </c>
      <c r="B93" s="157"/>
      <c r="C93" s="159"/>
      <c r="D93" s="157"/>
      <c r="E93" s="157"/>
      <c r="F93" s="160"/>
      <c r="G93" s="161"/>
      <c r="H93" s="161"/>
      <c r="I93" s="161"/>
      <c r="J93" s="161"/>
      <c r="K93" s="161"/>
      <c r="L93" s="162"/>
      <c r="M93" s="162"/>
      <c r="N93" s="162"/>
      <c r="O93" s="162"/>
      <c r="P93" s="162">
        <f t="shared" si="1"/>
        <v>0</v>
      </c>
      <c r="Q93" s="162"/>
      <c r="R93" s="162"/>
      <c r="S93" s="162"/>
      <c r="T93" s="157"/>
      <c r="U93" s="159"/>
      <c r="V93" s="159"/>
      <c r="W93" s="1"/>
      <c r="X93" s="164"/>
      <c r="Y93" s="157"/>
      <c r="Z93" s="157"/>
      <c r="AA93" s="157"/>
      <c r="AB93" s="157"/>
    </row>
    <row r="94" spans="1:28" s="158" customFormat="1" ht="19.5" customHeight="1">
      <c r="A94" s="157">
        <v>79</v>
      </c>
      <c r="B94" s="157"/>
      <c r="C94" s="159"/>
      <c r="D94" s="157"/>
      <c r="E94" s="157"/>
      <c r="F94" s="160"/>
      <c r="G94" s="161"/>
      <c r="H94" s="161"/>
      <c r="I94" s="161"/>
      <c r="J94" s="161"/>
      <c r="K94" s="161"/>
      <c r="L94" s="162"/>
      <c r="M94" s="162"/>
      <c r="N94" s="162"/>
      <c r="O94" s="162"/>
      <c r="P94" s="162">
        <f t="shared" si="1"/>
        <v>0</v>
      </c>
      <c r="Q94" s="162"/>
      <c r="R94" s="162"/>
      <c r="S94" s="162"/>
      <c r="T94" s="157"/>
      <c r="U94" s="159"/>
      <c r="V94" s="159"/>
      <c r="W94" s="1"/>
      <c r="X94" s="164"/>
      <c r="Y94" s="157"/>
      <c r="Z94" s="157"/>
      <c r="AA94" s="157"/>
      <c r="AB94" s="157"/>
    </row>
    <row r="95" spans="1:28" s="158" customFormat="1" ht="19.5" customHeight="1">
      <c r="A95" s="157">
        <v>80</v>
      </c>
      <c r="B95" s="157"/>
      <c r="C95" s="159"/>
      <c r="D95" s="157"/>
      <c r="E95" s="157"/>
      <c r="F95" s="160"/>
      <c r="G95" s="161"/>
      <c r="H95" s="161"/>
      <c r="I95" s="161"/>
      <c r="J95" s="161"/>
      <c r="K95" s="161"/>
      <c r="L95" s="162"/>
      <c r="M95" s="162"/>
      <c r="N95" s="162"/>
      <c r="O95" s="162"/>
      <c r="P95" s="162">
        <f t="shared" si="1"/>
        <v>0</v>
      </c>
      <c r="Q95" s="162"/>
      <c r="R95" s="162"/>
      <c r="S95" s="162"/>
      <c r="T95" s="157"/>
      <c r="U95" s="159"/>
      <c r="V95" s="159"/>
      <c r="W95" s="1"/>
      <c r="X95" s="164"/>
      <c r="Y95" s="157"/>
      <c r="Z95" s="157"/>
      <c r="AA95" s="157"/>
      <c r="AB95" s="157"/>
    </row>
    <row r="96" spans="1:28" s="158" customFormat="1" ht="19.5" customHeight="1">
      <c r="A96" s="157">
        <v>81</v>
      </c>
      <c r="B96" s="157"/>
      <c r="C96" s="159"/>
      <c r="D96" s="157"/>
      <c r="E96" s="157"/>
      <c r="F96" s="160"/>
      <c r="G96" s="161"/>
      <c r="H96" s="161"/>
      <c r="I96" s="161"/>
      <c r="J96" s="161"/>
      <c r="K96" s="161"/>
      <c r="L96" s="162"/>
      <c r="M96" s="162"/>
      <c r="N96" s="162"/>
      <c r="O96" s="162"/>
      <c r="P96" s="162">
        <f t="shared" si="1"/>
        <v>0</v>
      </c>
      <c r="Q96" s="162"/>
      <c r="R96" s="162"/>
      <c r="S96" s="162"/>
      <c r="T96" s="157"/>
      <c r="U96" s="159"/>
      <c r="V96" s="159"/>
      <c r="W96" s="1"/>
      <c r="X96" s="164"/>
      <c r="Y96" s="159"/>
      <c r="Z96" s="157"/>
      <c r="AA96" s="157"/>
      <c r="AB96" s="157"/>
    </row>
    <row r="97" spans="1:28" s="158" customFormat="1" ht="19.5" customHeight="1">
      <c r="A97" s="157">
        <v>82</v>
      </c>
      <c r="B97" s="157"/>
      <c r="C97" s="159"/>
      <c r="D97" s="157"/>
      <c r="E97" s="157"/>
      <c r="F97" s="160"/>
      <c r="G97" s="161"/>
      <c r="H97" s="161"/>
      <c r="I97" s="161"/>
      <c r="J97" s="161"/>
      <c r="K97" s="161"/>
      <c r="L97" s="162"/>
      <c r="M97" s="162"/>
      <c r="N97" s="162"/>
      <c r="O97" s="162"/>
      <c r="P97" s="162">
        <f t="shared" si="1"/>
        <v>0</v>
      </c>
      <c r="Q97" s="162"/>
      <c r="R97" s="162"/>
      <c r="S97" s="162"/>
      <c r="T97" s="157"/>
      <c r="U97" s="159"/>
      <c r="V97" s="159"/>
      <c r="W97" s="1"/>
      <c r="X97" s="164"/>
      <c r="Y97" s="157"/>
      <c r="Z97" s="157"/>
      <c r="AA97" s="157"/>
      <c r="AB97" s="157"/>
    </row>
    <row r="98" spans="1:28" s="158" customFormat="1" ht="19.5" customHeight="1">
      <c r="A98" s="157">
        <v>83</v>
      </c>
      <c r="B98" s="157"/>
      <c r="C98" s="159"/>
      <c r="D98" s="157"/>
      <c r="E98" s="157"/>
      <c r="F98" s="160"/>
      <c r="G98" s="161"/>
      <c r="H98" s="161"/>
      <c r="I98" s="161"/>
      <c r="J98" s="161"/>
      <c r="K98" s="161"/>
      <c r="L98" s="162"/>
      <c r="M98" s="162"/>
      <c r="N98" s="162"/>
      <c r="O98" s="162"/>
      <c r="P98" s="162">
        <f t="shared" si="1"/>
        <v>0</v>
      </c>
      <c r="Q98" s="162"/>
      <c r="R98" s="162"/>
      <c r="S98" s="162"/>
      <c r="T98" s="157"/>
      <c r="U98" s="159"/>
      <c r="V98" s="159"/>
      <c r="W98" s="1"/>
      <c r="X98" s="164"/>
      <c r="Y98" s="157"/>
      <c r="Z98" s="157"/>
      <c r="AA98" s="157"/>
      <c r="AB98" s="157"/>
    </row>
    <row r="99" spans="1:28" ht="19.5" customHeight="1">
      <c r="A99" s="157">
        <v>84</v>
      </c>
      <c r="B99" s="157"/>
      <c r="C99" s="159"/>
      <c r="D99" s="157"/>
      <c r="E99" s="157"/>
      <c r="F99" s="160"/>
      <c r="G99" s="165"/>
      <c r="H99" s="165"/>
      <c r="I99" s="165"/>
      <c r="J99" s="165"/>
      <c r="K99" s="161"/>
      <c r="L99" s="162"/>
      <c r="M99" s="162"/>
      <c r="N99" s="162"/>
      <c r="O99" s="162"/>
      <c r="P99" s="162">
        <f t="shared" si="1"/>
        <v>0</v>
      </c>
      <c r="Q99" s="162"/>
      <c r="R99" s="162"/>
      <c r="S99" s="162"/>
      <c r="T99" s="157"/>
      <c r="U99" s="159"/>
      <c r="V99" s="159"/>
      <c r="W99" s="159"/>
      <c r="X99" s="164"/>
      <c r="Y99" s="157"/>
      <c r="Z99" s="157"/>
      <c r="AA99" s="157"/>
      <c r="AB99" s="157"/>
    </row>
    <row r="100" spans="1:28" ht="19.5" customHeight="1">
      <c r="A100" s="157">
        <v>85</v>
      </c>
      <c r="B100" s="157"/>
      <c r="C100" s="159"/>
      <c r="D100" s="157"/>
      <c r="E100" s="157"/>
      <c r="F100" s="160"/>
      <c r="G100" s="161"/>
      <c r="H100" s="161"/>
      <c r="I100" s="161"/>
      <c r="J100" s="161"/>
      <c r="K100" s="161"/>
      <c r="L100" s="162"/>
      <c r="M100" s="162"/>
      <c r="N100" s="162"/>
      <c r="O100" s="162"/>
      <c r="P100" s="162">
        <f t="shared" si="1"/>
        <v>0</v>
      </c>
      <c r="Q100" s="162"/>
      <c r="R100" s="162"/>
      <c r="S100" s="162"/>
      <c r="T100" s="157"/>
      <c r="U100" s="159"/>
      <c r="V100" s="159"/>
      <c r="W100" s="2"/>
      <c r="X100" s="164"/>
      <c r="Y100" s="157"/>
      <c r="Z100" s="157"/>
      <c r="AA100" s="157"/>
      <c r="AB100" s="157"/>
    </row>
  </sheetData>
  <autoFilter ref="A15:AB100" xr:uid="{00000000-0009-0000-0000-000001000000}">
    <sortState xmlns:xlrd2="http://schemas.microsoft.com/office/spreadsheetml/2017/richdata2" ref="A2:P70">
      <sortCondition ref="F1"/>
    </sortState>
  </autoFilter>
  <mergeCells count="24">
    <mergeCell ref="AA14:AA15"/>
    <mergeCell ref="AB14:AB15"/>
    <mergeCell ref="U14:U15"/>
    <mergeCell ref="V14:V15"/>
    <mergeCell ref="W14:W15"/>
    <mergeCell ref="X14:X15"/>
    <mergeCell ref="Y14:Y15"/>
    <mergeCell ref="Z14:Z15"/>
    <mergeCell ref="T14:T15"/>
    <mergeCell ref="L14:P14"/>
    <mergeCell ref="K14:K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Q14:Q15"/>
    <mergeCell ref="R14:R15"/>
    <mergeCell ref="S14:S15"/>
  </mergeCells>
  <dataValidations count="2">
    <dataValidation type="list" allowBlank="1" showInputMessage="1" showErrorMessage="1" sqref="K16:K100" xr:uid="{00000000-0002-0000-0100-000000000000}">
      <formula1>$K$2:$K$10</formula1>
    </dataValidation>
    <dataValidation type="list" allowBlank="1" showInputMessage="1" showErrorMessage="1" sqref="Z16:AB100" xr:uid="{00000000-0002-0000-0100-000001000000}">
      <formula1>$Z$2:$Z$3</formula1>
    </dataValidation>
  </dataValidations>
  <pageMargins left="0.6692913385826772" right="0.51181102362204722" top="0.47244094488188981" bottom="0.3937007874015748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E24"/>
  <sheetViews>
    <sheetView topLeftCell="A4" workbookViewId="0">
      <selection activeCell="D11" sqref="D11"/>
    </sheetView>
  </sheetViews>
  <sheetFormatPr defaultColWidth="8.6640625" defaultRowHeight="13.8"/>
  <cols>
    <col min="1" max="1" width="8.6640625" style="131"/>
    <col min="2" max="2" width="36.33203125" style="131" customWidth="1"/>
    <col min="3" max="5" width="14.44140625" style="131" customWidth="1"/>
    <col min="6" max="16384" width="8.6640625" style="131"/>
  </cols>
  <sheetData>
    <row r="4" spans="2:5" ht="21" customHeight="1">
      <c r="B4" s="179" t="s">
        <v>285</v>
      </c>
      <c r="C4" s="179"/>
      <c r="D4" s="179"/>
      <c r="E4" s="179"/>
    </row>
    <row r="5" spans="2:5" ht="20.399999999999999">
      <c r="B5" s="179" t="s">
        <v>286</v>
      </c>
      <c r="C5" s="179"/>
      <c r="D5" s="179"/>
      <c r="E5" s="179"/>
    </row>
    <row r="6" spans="2:5" ht="20.399999999999999">
      <c r="B6" s="179" t="s">
        <v>287</v>
      </c>
      <c r="C6" s="179"/>
      <c r="D6" s="179"/>
      <c r="E6" s="179"/>
    </row>
    <row r="7" spans="2:5" ht="20.399999999999999">
      <c r="B7" s="179" t="s">
        <v>288</v>
      </c>
      <c r="C7" s="179"/>
      <c r="D7" s="179"/>
      <c r="E7" s="179"/>
    </row>
    <row r="8" spans="2:5" ht="20.399999999999999">
      <c r="B8" s="179" t="s">
        <v>216</v>
      </c>
      <c r="C8" s="179"/>
      <c r="D8" s="179"/>
      <c r="E8" s="179"/>
    </row>
    <row r="12" spans="2:5" ht="17.399999999999999">
      <c r="B12" s="178" t="s">
        <v>289</v>
      </c>
      <c r="C12" s="178"/>
      <c r="D12" s="178"/>
      <c r="E12" s="178"/>
    </row>
    <row r="13" spans="2:5" ht="17.399999999999999">
      <c r="B13" s="133"/>
      <c r="C13" s="132" t="s">
        <v>225</v>
      </c>
      <c r="D13" s="132" t="s">
        <v>290</v>
      </c>
      <c r="E13" s="132" t="s">
        <v>291</v>
      </c>
    </row>
    <row r="14" spans="2:5" ht="17.399999999999999">
      <c r="B14" s="134" t="s">
        <v>292</v>
      </c>
      <c r="C14" s="135">
        <f>D14+E14</f>
        <v>0</v>
      </c>
      <c r="D14" s="135"/>
      <c r="E14" s="135"/>
    </row>
    <row r="15" spans="2:5" ht="17.399999999999999">
      <c r="B15" s="134" t="s">
        <v>293</v>
      </c>
      <c r="C15" s="135">
        <f t="shared" ref="C15:C16" si="0">D15+E15</f>
        <v>0</v>
      </c>
      <c r="D15" s="135"/>
      <c r="E15" s="135"/>
    </row>
    <row r="16" spans="2:5" ht="17.399999999999999">
      <c r="B16" s="134" t="s">
        <v>294</v>
      </c>
      <c r="C16" s="135">
        <f t="shared" si="0"/>
        <v>0</v>
      </c>
      <c r="D16" s="135"/>
      <c r="E16" s="135"/>
    </row>
    <row r="20" spans="2:5" ht="17.399999999999999">
      <c r="B20" s="178" t="s">
        <v>217</v>
      </c>
      <c r="C20" s="178"/>
      <c r="D20" s="178"/>
      <c r="E20" s="178"/>
    </row>
    <row r="21" spans="2:5" ht="17.399999999999999">
      <c r="B21" s="136"/>
      <c r="C21" s="132" t="s">
        <v>295</v>
      </c>
      <c r="D21" s="132" t="s">
        <v>296</v>
      </c>
      <c r="E21" s="132" t="s">
        <v>225</v>
      </c>
    </row>
    <row r="22" spans="2:5" ht="17.399999999999999">
      <c r="B22" s="134" t="s">
        <v>297</v>
      </c>
      <c r="C22" s="135"/>
      <c r="D22" s="135"/>
      <c r="E22" s="135">
        <f>C22+D22</f>
        <v>0</v>
      </c>
    </row>
    <row r="23" spans="2:5" ht="17.399999999999999">
      <c r="B23" s="134" t="s">
        <v>298</v>
      </c>
      <c r="C23" s="135"/>
      <c r="D23" s="135"/>
      <c r="E23" s="135">
        <f t="shared" ref="E23:E24" si="1">C23+D23</f>
        <v>0</v>
      </c>
    </row>
    <row r="24" spans="2:5" ht="17.399999999999999">
      <c r="B24" s="134" t="s">
        <v>299</v>
      </c>
      <c r="C24" s="135"/>
      <c r="D24" s="135"/>
      <c r="E24" s="135">
        <f t="shared" si="1"/>
        <v>0</v>
      </c>
    </row>
  </sheetData>
  <mergeCells count="12">
    <mergeCell ref="B12:E12"/>
    <mergeCell ref="B20:E20"/>
    <mergeCell ref="B4:C4"/>
    <mergeCell ref="B5:C5"/>
    <mergeCell ref="B6:C6"/>
    <mergeCell ref="B7:C7"/>
    <mergeCell ref="B8:C8"/>
    <mergeCell ref="D4:E4"/>
    <mergeCell ref="D5:E5"/>
    <mergeCell ref="D6:E6"/>
    <mergeCell ref="D7:E7"/>
    <mergeCell ref="D8:E8"/>
  </mergeCells>
  <pageMargins left="1.8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19"/>
  <sheetViews>
    <sheetView zoomScale="70" zoomScaleNormal="70" workbookViewId="0">
      <selection activeCell="B26" sqref="B26"/>
    </sheetView>
  </sheetViews>
  <sheetFormatPr defaultRowHeight="14.4"/>
  <cols>
    <col min="2" max="2" width="42.33203125" customWidth="1"/>
    <col min="3" max="3" width="27.44140625" customWidth="1"/>
    <col min="4" max="4" width="21.6640625" customWidth="1"/>
  </cols>
  <sheetData>
    <row r="2" spans="1:4" ht="22.8">
      <c r="A2" s="90" t="s">
        <v>228</v>
      </c>
    </row>
    <row r="3" spans="1:4" ht="59.4" customHeight="1">
      <c r="A3" s="82" t="s">
        <v>218</v>
      </c>
      <c r="B3" s="82" t="s">
        <v>219</v>
      </c>
      <c r="C3" s="89" t="s">
        <v>226</v>
      </c>
      <c r="D3" s="82" t="s">
        <v>220</v>
      </c>
    </row>
    <row r="4" spans="1:4" ht="20.399999999999999">
      <c r="A4" s="83">
        <v>1</v>
      </c>
      <c r="B4" s="84" t="s">
        <v>221</v>
      </c>
      <c r="C4" s="85" t="s">
        <v>325</v>
      </c>
      <c r="D4" s="83"/>
    </row>
    <row r="5" spans="1:4" ht="20.399999999999999">
      <c r="A5" s="83">
        <v>2</v>
      </c>
      <c r="B5" s="84" t="s">
        <v>222</v>
      </c>
      <c r="C5" s="83" t="s">
        <v>223</v>
      </c>
      <c r="D5" s="83"/>
    </row>
    <row r="6" spans="1:4" ht="20.399999999999999">
      <c r="A6" s="83">
        <v>3</v>
      </c>
      <c r="B6" s="84" t="s">
        <v>224</v>
      </c>
      <c r="C6" s="85" t="s">
        <v>324</v>
      </c>
      <c r="D6" s="83"/>
    </row>
    <row r="7" spans="1:4" ht="20.399999999999999">
      <c r="A7" s="86"/>
      <c r="B7" s="87" t="s">
        <v>225</v>
      </c>
      <c r="C7" s="88"/>
      <c r="D7" s="87"/>
    </row>
    <row r="10" spans="1:4" ht="22.8">
      <c r="A10" s="90" t="s">
        <v>227</v>
      </c>
    </row>
    <row r="11" spans="1:4" ht="20.399999999999999">
      <c r="A11" s="180" t="s">
        <v>229</v>
      </c>
      <c r="B11" s="180" t="s">
        <v>230</v>
      </c>
      <c r="C11" s="89" t="s">
        <v>231</v>
      </c>
      <c r="D11" s="180" t="s">
        <v>233</v>
      </c>
    </row>
    <row r="12" spans="1:4" ht="20.399999999999999">
      <c r="A12" s="180"/>
      <c r="B12" s="180"/>
      <c r="C12" s="89" t="s">
        <v>232</v>
      </c>
      <c r="D12" s="180"/>
    </row>
    <row r="13" spans="1:4" ht="20.399999999999999">
      <c r="A13" s="91">
        <v>1</v>
      </c>
      <c r="B13" s="92" t="s">
        <v>234</v>
      </c>
      <c r="C13" s="91" t="s">
        <v>235</v>
      </c>
      <c r="D13" s="91"/>
    </row>
    <row r="14" spans="1:4" ht="20.399999999999999">
      <c r="A14" s="91">
        <v>2</v>
      </c>
      <c r="B14" s="92" t="s">
        <v>236</v>
      </c>
      <c r="C14" s="91" t="s">
        <v>237</v>
      </c>
      <c r="D14" s="91"/>
    </row>
    <row r="15" spans="1:4" ht="20.399999999999999">
      <c r="A15" s="91">
        <v>3</v>
      </c>
      <c r="B15" s="92" t="s">
        <v>238</v>
      </c>
      <c r="C15" s="91" t="s">
        <v>239</v>
      </c>
      <c r="D15" s="91"/>
    </row>
    <row r="16" spans="1:4" ht="20.399999999999999">
      <c r="A16" s="91">
        <v>4</v>
      </c>
      <c r="B16" s="92" t="s">
        <v>240</v>
      </c>
      <c r="C16" s="93" t="s">
        <v>301</v>
      </c>
      <c r="D16" s="91"/>
    </row>
    <row r="17" spans="1:4" ht="20.399999999999999">
      <c r="A17" s="91">
        <v>5</v>
      </c>
      <c r="B17" s="92" t="s">
        <v>241</v>
      </c>
      <c r="C17" s="91" t="s">
        <v>300</v>
      </c>
      <c r="D17" s="91"/>
    </row>
    <row r="18" spans="1:4" ht="20.399999999999999">
      <c r="A18" s="91">
        <v>6</v>
      </c>
      <c r="B18" s="92" t="s">
        <v>242</v>
      </c>
      <c r="C18" s="93" t="s">
        <v>302</v>
      </c>
      <c r="D18" s="91"/>
    </row>
    <row r="19" spans="1:4" ht="20.399999999999999">
      <c r="A19" s="94"/>
      <c r="B19" s="95" t="s">
        <v>225</v>
      </c>
      <c r="C19" s="94"/>
      <c r="D19" s="95"/>
    </row>
  </sheetData>
  <mergeCells count="3">
    <mergeCell ref="A11:A12"/>
    <mergeCell ref="B11:B12"/>
    <mergeCell ref="D11:D12"/>
  </mergeCells>
  <pageMargins left="1.46" right="0.70866141732283472" top="1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6"/>
  <sheetViews>
    <sheetView workbookViewId="0">
      <pane ySplit="5" topLeftCell="A6" activePane="bottomLeft" state="frozen"/>
      <selection pane="bottomLeft" activeCell="C8" sqref="C8"/>
    </sheetView>
  </sheetViews>
  <sheetFormatPr defaultColWidth="8.6640625" defaultRowHeight="15"/>
  <cols>
    <col min="1" max="1" width="4.5546875" style="10" customWidth="1"/>
    <col min="2" max="2" width="16" style="10" customWidth="1"/>
    <col min="3" max="3" width="24.6640625" style="10" customWidth="1"/>
    <col min="4" max="4" width="19.33203125" style="10" customWidth="1"/>
    <col min="5" max="5" width="11.88671875" style="10" customWidth="1"/>
    <col min="6" max="16" width="6.33203125" style="10" customWidth="1"/>
    <col min="17" max="16384" width="8.6640625" style="10"/>
  </cols>
  <sheetData>
    <row r="1" spans="1:16" ht="22.8">
      <c r="A1" s="98" t="s">
        <v>243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7"/>
    </row>
    <row r="2" spans="1:16" ht="15.75" customHeight="1">
      <c r="A2" s="183" t="s">
        <v>0</v>
      </c>
      <c r="B2" s="183" t="s">
        <v>81</v>
      </c>
      <c r="C2" s="183" t="s">
        <v>82</v>
      </c>
      <c r="D2" s="183" t="s">
        <v>83</v>
      </c>
      <c r="E2" s="183" t="s">
        <v>84</v>
      </c>
      <c r="F2" s="186" t="s">
        <v>80</v>
      </c>
      <c r="G2" s="187"/>
      <c r="H2" s="187"/>
      <c r="I2" s="188"/>
      <c r="J2" s="186" t="s">
        <v>80</v>
      </c>
      <c r="K2" s="187"/>
      <c r="L2" s="187"/>
      <c r="M2" s="187"/>
      <c r="N2" s="187"/>
      <c r="O2" s="187"/>
      <c r="P2" s="188"/>
    </row>
    <row r="3" spans="1:16">
      <c r="A3" s="184"/>
      <c r="B3" s="184"/>
      <c r="C3" s="184"/>
      <c r="D3" s="184"/>
      <c r="E3" s="184"/>
      <c r="F3" s="186" t="s">
        <v>85</v>
      </c>
      <c r="G3" s="187"/>
      <c r="H3" s="187"/>
      <c r="I3" s="188"/>
      <c r="J3" s="186" t="s">
        <v>85</v>
      </c>
      <c r="K3" s="187"/>
      <c r="L3" s="187"/>
      <c r="M3" s="187"/>
      <c r="N3" s="187"/>
      <c r="O3" s="187"/>
      <c r="P3" s="188"/>
    </row>
    <row r="4" spans="1:16" ht="26.1" customHeight="1">
      <c r="A4" s="184"/>
      <c r="B4" s="184"/>
      <c r="C4" s="184"/>
      <c r="D4" s="184"/>
      <c r="E4" s="184"/>
      <c r="F4" s="181" t="s">
        <v>86</v>
      </c>
      <c r="G4" s="181" t="s">
        <v>87</v>
      </c>
      <c r="H4" s="181" t="s">
        <v>88</v>
      </c>
      <c r="I4" s="181" t="s">
        <v>89</v>
      </c>
      <c r="J4" s="181" t="s">
        <v>303</v>
      </c>
      <c r="K4" s="181" t="s">
        <v>304</v>
      </c>
      <c r="L4" s="181" t="s">
        <v>305</v>
      </c>
      <c r="M4" s="181" t="s">
        <v>306</v>
      </c>
      <c r="N4" s="181" t="s">
        <v>307</v>
      </c>
      <c r="O4" s="181" t="s">
        <v>308</v>
      </c>
      <c r="P4" s="181" t="s">
        <v>89</v>
      </c>
    </row>
    <row r="5" spans="1:16" ht="53.4" customHeight="1">
      <c r="A5" s="185"/>
      <c r="B5" s="185"/>
      <c r="C5" s="185"/>
      <c r="D5" s="185"/>
      <c r="E5" s="184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</row>
    <row r="6" spans="1:16">
      <c r="A6" s="3">
        <v>1</v>
      </c>
      <c r="B6" s="3"/>
      <c r="C6" s="8"/>
      <c r="D6" s="137"/>
      <c r="E6" s="79"/>
      <c r="F6" s="139"/>
      <c r="G6" s="3"/>
      <c r="H6" s="3"/>
      <c r="I6" s="4">
        <f>F6+G6+H6</f>
        <v>0</v>
      </c>
      <c r="J6" s="3"/>
      <c r="K6" s="3"/>
      <c r="L6" s="3"/>
      <c r="M6" s="3"/>
      <c r="N6" s="3"/>
      <c r="O6" s="3"/>
      <c r="P6" s="4">
        <f>SUM(J6:O6)</f>
        <v>0</v>
      </c>
    </row>
    <row r="7" spans="1:16">
      <c r="A7" s="3"/>
      <c r="B7" s="3"/>
      <c r="C7" s="8"/>
      <c r="D7" s="137"/>
      <c r="E7" s="79"/>
      <c r="F7" s="139"/>
      <c r="G7" s="3"/>
      <c r="H7" s="3"/>
      <c r="I7" s="4">
        <f t="shared" ref="I7:I10" si="0">F7+G7+H7</f>
        <v>0</v>
      </c>
      <c r="J7" s="3"/>
      <c r="K7" s="3"/>
      <c r="L7" s="3"/>
      <c r="M7" s="3"/>
      <c r="N7" s="3"/>
      <c r="O7" s="3"/>
      <c r="P7" s="4">
        <f t="shared" ref="P7:P10" si="1">SUM(J7:O7)</f>
        <v>0</v>
      </c>
    </row>
    <row r="8" spans="1:16">
      <c r="A8" s="3"/>
      <c r="B8" s="3"/>
      <c r="C8" s="8"/>
      <c r="D8" s="137"/>
      <c r="E8" s="79"/>
      <c r="F8" s="139"/>
      <c r="G8" s="3"/>
      <c r="H8" s="3"/>
      <c r="I8" s="4">
        <f t="shared" si="0"/>
        <v>0</v>
      </c>
      <c r="J8" s="3"/>
      <c r="K8" s="3"/>
      <c r="L8" s="3"/>
      <c r="M8" s="3"/>
      <c r="N8" s="3"/>
      <c r="O8" s="3"/>
      <c r="P8" s="4">
        <f t="shared" si="1"/>
        <v>0</v>
      </c>
    </row>
    <row r="9" spans="1:16">
      <c r="A9" s="3"/>
      <c r="B9" s="3"/>
      <c r="C9" s="8"/>
      <c r="D9" s="137"/>
      <c r="E9" s="79"/>
      <c r="F9" s="139"/>
      <c r="G9" s="3"/>
      <c r="H9" s="3"/>
      <c r="I9" s="4">
        <f t="shared" si="0"/>
        <v>0</v>
      </c>
      <c r="J9" s="3"/>
      <c r="K9" s="3"/>
      <c r="L9" s="3"/>
      <c r="M9" s="3"/>
      <c r="N9" s="3"/>
      <c r="O9" s="3"/>
      <c r="P9" s="4">
        <f t="shared" si="1"/>
        <v>0</v>
      </c>
    </row>
    <row r="10" spans="1:16">
      <c r="A10" s="3"/>
      <c r="B10" s="3"/>
      <c r="C10" s="8"/>
      <c r="D10" s="137"/>
      <c r="E10" s="79"/>
      <c r="F10" s="139"/>
      <c r="G10" s="3"/>
      <c r="H10" s="3"/>
      <c r="I10" s="4">
        <f t="shared" si="0"/>
        <v>0</v>
      </c>
      <c r="J10" s="3"/>
      <c r="K10" s="3"/>
      <c r="L10" s="3"/>
      <c r="M10" s="3"/>
      <c r="N10" s="3"/>
      <c r="O10" s="3"/>
      <c r="P10" s="4">
        <f t="shared" si="1"/>
        <v>0</v>
      </c>
    </row>
    <row r="11" spans="1:16" s="12" customFormat="1">
      <c r="A11" s="4"/>
      <c r="B11" s="4"/>
      <c r="C11" s="11"/>
      <c r="D11" s="138" t="s">
        <v>89</v>
      </c>
      <c r="E11" s="140"/>
      <c r="F11" s="81">
        <f>SUM(F6:F10)</f>
        <v>0</v>
      </c>
      <c r="G11" s="4">
        <f t="shared" ref="G11:P11" si="2">SUM(G6:G10)</f>
        <v>0</v>
      </c>
      <c r="H11" s="4">
        <f t="shared" si="2"/>
        <v>0</v>
      </c>
      <c r="I11" s="4">
        <f t="shared" si="2"/>
        <v>0</v>
      </c>
      <c r="J11" s="4">
        <f t="shared" si="2"/>
        <v>0</v>
      </c>
      <c r="K11" s="4">
        <f t="shared" si="2"/>
        <v>0</v>
      </c>
      <c r="L11" s="4">
        <f t="shared" si="2"/>
        <v>0</v>
      </c>
      <c r="M11" s="4">
        <f t="shared" si="2"/>
        <v>0</v>
      </c>
      <c r="N11" s="4">
        <f t="shared" si="2"/>
        <v>0</v>
      </c>
      <c r="O11" s="4">
        <f t="shared" si="2"/>
        <v>0</v>
      </c>
      <c r="P11" s="4">
        <f t="shared" si="2"/>
        <v>0</v>
      </c>
    </row>
    <row r="12" spans="1:16">
      <c r="A12" s="3">
        <v>2</v>
      </c>
      <c r="B12" s="3"/>
      <c r="C12" s="8"/>
      <c r="D12" s="137"/>
      <c r="E12" s="79"/>
      <c r="F12" s="139"/>
      <c r="G12" s="3"/>
      <c r="H12" s="3"/>
      <c r="I12" s="4">
        <f>F12+G12+H12</f>
        <v>0</v>
      </c>
      <c r="J12" s="3"/>
      <c r="K12" s="3"/>
      <c r="L12" s="3"/>
      <c r="M12" s="3"/>
      <c r="N12" s="3"/>
      <c r="O12" s="3"/>
      <c r="P12" s="4">
        <f>SUM(J12:O12)</f>
        <v>0</v>
      </c>
    </row>
    <row r="13" spans="1:16">
      <c r="A13" s="3"/>
      <c r="B13" s="3"/>
      <c r="C13" s="8"/>
      <c r="D13" s="137"/>
      <c r="E13" s="79"/>
      <c r="F13" s="139"/>
      <c r="G13" s="3"/>
      <c r="H13" s="3"/>
      <c r="I13" s="4">
        <f t="shared" ref="I13:I16" si="3">F13+G13+H13</f>
        <v>0</v>
      </c>
      <c r="J13" s="3"/>
      <c r="K13" s="3"/>
      <c r="L13" s="3"/>
      <c r="M13" s="3"/>
      <c r="N13" s="3"/>
      <c r="O13" s="3"/>
      <c r="P13" s="4">
        <f t="shared" ref="P13:P16" si="4">SUM(J13:O13)</f>
        <v>0</v>
      </c>
    </row>
    <row r="14" spans="1:16">
      <c r="A14" s="3"/>
      <c r="B14" s="3"/>
      <c r="C14" s="8"/>
      <c r="D14" s="137"/>
      <c r="E14" s="79"/>
      <c r="F14" s="139"/>
      <c r="G14" s="3"/>
      <c r="H14" s="3"/>
      <c r="I14" s="4">
        <f t="shared" si="3"/>
        <v>0</v>
      </c>
      <c r="J14" s="3"/>
      <c r="K14" s="3"/>
      <c r="L14" s="3"/>
      <c r="M14" s="3"/>
      <c r="N14" s="3"/>
      <c r="O14" s="3"/>
      <c r="P14" s="4">
        <f t="shared" si="4"/>
        <v>0</v>
      </c>
    </row>
    <row r="15" spans="1:16">
      <c r="A15" s="3"/>
      <c r="B15" s="3"/>
      <c r="C15" s="8"/>
      <c r="D15" s="137"/>
      <c r="E15" s="79"/>
      <c r="F15" s="139"/>
      <c r="G15" s="3"/>
      <c r="H15" s="3"/>
      <c r="I15" s="4">
        <f t="shared" si="3"/>
        <v>0</v>
      </c>
      <c r="J15" s="3"/>
      <c r="K15" s="3"/>
      <c r="L15" s="3"/>
      <c r="M15" s="3"/>
      <c r="N15" s="3"/>
      <c r="O15" s="3"/>
      <c r="P15" s="4">
        <f t="shared" si="4"/>
        <v>0</v>
      </c>
    </row>
    <row r="16" spans="1:16">
      <c r="A16" s="3"/>
      <c r="B16" s="3"/>
      <c r="C16" s="8"/>
      <c r="D16" s="137"/>
      <c r="E16" s="13"/>
      <c r="F16" s="139"/>
      <c r="G16" s="3"/>
      <c r="H16" s="3"/>
      <c r="I16" s="4">
        <f t="shared" si="3"/>
        <v>0</v>
      </c>
      <c r="J16" s="3"/>
      <c r="K16" s="3"/>
      <c r="L16" s="3"/>
      <c r="M16" s="3"/>
      <c r="N16" s="3"/>
      <c r="O16" s="3"/>
      <c r="P16" s="4">
        <f t="shared" si="4"/>
        <v>0</v>
      </c>
    </row>
    <row r="17" spans="1:16">
      <c r="A17" s="3"/>
      <c r="B17" s="3"/>
      <c r="C17" s="8"/>
      <c r="D17" s="138" t="s">
        <v>89</v>
      </c>
      <c r="E17" s="112"/>
      <c r="F17" s="81">
        <f>SUM(F12:F16)</f>
        <v>0</v>
      </c>
      <c r="G17" s="4">
        <f t="shared" ref="G17" si="5">SUM(G12:G16)</f>
        <v>0</v>
      </c>
      <c r="H17" s="4">
        <f t="shared" ref="H17" si="6">SUM(H12:H16)</f>
        <v>0</v>
      </c>
      <c r="I17" s="4">
        <f t="shared" ref="I17" si="7">SUM(I12:I16)</f>
        <v>0</v>
      </c>
      <c r="J17" s="4">
        <f t="shared" ref="J17" si="8">SUM(J12:J16)</f>
        <v>0</v>
      </c>
      <c r="K17" s="4">
        <f t="shared" ref="K17" si="9">SUM(K12:K16)</f>
        <v>0</v>
      </c>
      <c r="L17" s="4">
        <f t="shared" ref="L17" si="10">SUM(L12:L16)</f>
        <v>0</v>
      </c>
      <c r="M17" s="4">
        <f t="shared" ref="M17" si="11">SUM(M12:M16)</f>
        <v>0</v>
      </c>
      <c r="N17" s="4">
        <f t="shared" ref="N17" si="12">SUM(N12:N16)</f>
        <v>0</v>
      </c>
      <c r="O17" s="4">
        <f t="shared" ref="O17" si="13">SUM(O12:O16)</f>
        <v>0</v>
      </c>
      <c r="P17" s="4">
        <f t="shared" ref="P17" si="14">SUM(P12:P16)</f>
        <v>0</v>
      </c>
    </row>
    <row r="18" spans="1:16">
      <c r="A18" s="3">
        <v>3</v>
      </c>
      <c r="B18" s="3"/>
      <c r="C18" s="8"/>
      <c r="D18" s="137"/>
      <c r="E18" s="79"/>
      <c r="F18" s="139"/>
      <c r="G18" s="3"/>
      <c r="H18" s="3"/>
      <c r="I18" s="4">
        <f>F18+G18+H18</f>
        <v>0</v>
      </c>
      <c r="J18" s="3"/>
      <c r="K18" s="3"/>
      <c r="L18" s="3"/>
      <c r="M18" s="3"/>
      <c r="N18" s="3"/>
      <c r="O18" s="3"/>
      <c r="P18" s="4">
        <f>SUM(J18:O18)</f>
        <v>0</v>
      </c>
    </row>
    <row r="19" spans="1:16">
      <c r="A19" s="3"/>
      <c r="B19" s="3"/>
      <c r="C19" s="8"/>
      <c r="D19" s="137"/>
      <c r="E19" s="79"/>
      <c r="F19" s="139"/>
      <c r="G19" s="3"/>
      <c r="H19" s="3"/>
      <c r="I19" s="4">
        <f t="shared" ref="I19:I22" si="15">F19+G19+H19</f>
        <v>0</v>
      </c>
      <c r="J19" s="3"/>
      <c r="K19" s="3"/>
      <c r="L19" s="3"/>
      <c r="M19" s="3"/>
      <c r="N19" s="3"/>
      <c r="O19" s="3"/>
      <c r="P19" s="4">
        <f t="shared" ref="P19:P22" si="16">SUM(J19:O19)</f>
        <v>0</v>
      </c>
    </row>
    <row r="20" spans="1:16">
      <c r="A20" s="3"/>
      <c r="B20" s="3"/>
      <c r="C20" s="8"/>
      <c r="D20" s="137"/>
      <c r="E20" s="79"/>
      <c r="F20" s="139"/>
      <c r="G20" s="3"/>
      <c r="H20" s="3"/>
      <c r="I20" s="4">
        <f t="shared" si="15"/>
        <v>0</v>
      </c>
      <c r="J20" s="3"/>
      <c r="K20" s="3"/>
      <c r="L20" s="3"/>
      <c r="M20" s="3"/>
      <c r="N20" s="3"/>
      <c r="O20" s="3"/>
      <c r="P20" s="4">
        <f t="shared" si="16"/>
        <v>0</v>
      </c>
    </row>
    <row r="21" spans="1:16">
      <c r="A21" s="3"/>
      <c r="B21" s="3"/>
      <c r="C21" s="8"/>
      <c r="D21" s="137"/>
      <c r="E21" s="79"/>
      <c r="F21" s="139"/>
      <c r="G21" s="3"/>
      <c r="H21" s="3"/>
      <c r="I21" s="4">
        <f t="shared" si="15"/>
        <v>0</v>
      </c>
      <c r="J21" s="3"/>
      <c r="K21" s="3"/>
      <c r="L21" s="3"/>
      <c r="M21" s="3"/>
      <c r="N21" s="3"/>
      <c r="O21" s="3"/>
      <c r="P21" s="4">
        <f t="shared" si="16"/>
        <v>0</v>
      </c>
    </row>
    <row r="22" spans="1:16">
      <c r="A22" s="3"/>
      <c r="B22" s="3"/>
      <c r="C22" s="8"/>
      <c r="D22" s="137"/>
      <c r="E22" s="79"/>
      <c r="F22" s="139"/>
      <c r="G22" s="3"/>
      <c r="H22" s="3"/>
      <c r="I22" s="4">
        <f t="shared" si="15"/>
        <v>0</v>
      </c>
      <c r="J22" s="3"/>
      <c r="K22" s="3"/>
      <c r="L22" s="3"/>
      <c r="M22" s="3"/>
      <c r="N22" s="3"/>
      <c r="O22" s="3"/>
      <c r="P22" s="4">
        <f t="shared" si="16"/>
        <v>0</v>
      </c>
    </row>
    <row r="23" spans="1:16">
      <c r="A23" s="3"/>
      <c r="B23" s="3"/>
      <c r="C23" s="8"/>
      <c r="D23" s="138" t="s">
        <v>89</v>
      </c>
      <c r="E23" s="79"/>
      <c r="F23" s="81">
        <f>SUM(F18:F22)</f>
        <v>0</v>
      </c>
      <c r="G23" s="4">
        <f t="shared" ref="G23" si="17">SUM(G18:G22)</f>
        <v>0</v>
      </c>
      <c r="H23" s="4">
        <f t="shared" ref="H23" si="18">SUM(H18:H22)</f>
        <v>0</v>
      </c>
      <c r="I23" s="4">
        <f t="shared" ref="I23" si="19">SUM(I18:I22)</f>
        <v>0</v>
      </c>
      <c r="J23" s="4">
        <f t="shared" ref="J23" si="20">SUM(J18:J22)</f>
        <v>0</v>
      </c>
      <c r="K23" s="4">
        <f t="shared" ref="K23" si="21">SUM(K18:K22)</f>
        <v>0</v>
      </c>
      <c r="L23" s="4">
        <f t="shared" ref="L23" si="22">SUM(L18:L22)</f>
        <v>0</v>
      </c>
      <c r="M23" s="4">
        <f t="shared" ref="M23" si="23">SUM(M18:M22)</f>
        <v>0</v>
      </c>
      <c r="N23" s="4">
        <f t="shared" ref="N23" si="24">SUM(N18:N22)</f>
        <v>0</v>
      </c>
      <c r="O23" s="4">
        <f t="shared" ref="O23" si="25">SUM(O18:O22)</f>
        <v>0</v>
      </c>
      <c r="P23" s="4">
        <f t="shared" ref="P23" si="26">SUM(P18:P22)</f>
        <v>0</v>
      </c>
    </row>
    <row r="24" spans="1:16">
      <c r="A24" s="3">
        <v>4</v>
      </c>
      <c r="B24" s="3"/>
      <c r="C24" s="8"/>
      <c r="D24" s="138"/>
      <c r="E24" s="79"/>
      <c r="F24" s="139"/>
      <c r="G24" s="3"/>
      <c r="H24" s="3"/>
      <c r="I24" s="4">
        <f>F24+G24+H24</f>
        <v>0</v>
      </c>
      <c r="J24" s="3"/>
      <c r="K24" s="3"/>
      <c r="L24" s="3"/>
      <c r="M24" s="3"/>
      <c r="N24" s="3"/>
      <c r="O24" s="3"/>
      <c r="P24" s="4">
        <f>SUM(J24:O24)</f>
        <v>0</v>
      </c>
    </row>
    <row r="25" spans="1:16">
      <c r="A25" s="3"/>
      <c r="B25" s="3"/>
      <c r="C25" s="8"/>
      <c r="D25" s="138"/>
      <c r="E25" s="79"/>
      <c r="F25" s="139"/>
      <c r="G25" s="3"/>
      <c r="H25" s="3"/>
      <c r="I25" s="4">
        <f t="shared" ref="I25:I28" si="27">F25+G25+H25</f>
        <v>0</v>
      </c>
      <c r="J25" s="3"/>
      <c r="K25" s="3"/>
      <c r="L25" s="3"/>
      <c r="M25" s="3"/>
      <c r="N25" s="3"/>
      <c r="O25" s="3"/>
      <c r="P25" s="4">
        <f t="shared" ref="P25:P28" si="28">SUM(J25:O25)</f>
        <v>0</v>
      </c>
    </row>
    <row r="26" spans="1:16">
      <c r="A26" s="3"/>
      <c r="B26" s="3"/>
      <c r="C26" s="8"/>
      <c r="D26" s="138"/>
      <c r="E26" s="79"/>
      <c r="F26" s="139"/>
      <c r="G26" s="3"/>
      <c r="H26" s="3"/>
      <c r="I26" s="4">
        <f t="shared" si="27"/>
        <v>0</v>
      </c>
      <c r="J26" s="3"/>
      <c r="K26" s="3"/>
      <c r="L26" s="3"/>
      <c r="M26" s="3"/>
      <c r="N26" s="3"/>
      <c r="O26" s="3"/>
      <c r="P26" s="4">
        <f t="shared" si="28"/>
        <v>0</v>
      </c>
    </row>
    <row r="27" spans="1:16">
      <c r="A27" s="3"/>
      <c r="B27" s="3"/>
      <c r="C27" s="8"/>
      <c r="D27" s="138"/>
      <c r="E27" s="79"/>
      <c r="F27" s="139"/>
      <c r="G27" s="3"/>
      <c r="H27" s="3"/>
      <c r="I27" s="4">
        <f t="shared" si="27"/>
        <v>0</v>
      </c>
      <c r="J27" s="3"/>
      <c r="K27" s="3"/>
      <c r="L27" s="3"/>
      <c r="M27" s="3"/>
      <c r="N27" s="3"/>
      <c r="O27" s="3"/>
      <c r="P27" s="4">
        <f t="shared" si="28"/>
        <v>0</v>
      </c>
    </row>
    <row r="28" spans="1:16">
      <c r="A28" s="3"/>
      <c r="B28" s="3"/>
      <c r="C28" s="8"/>
      <c r="D28" s="137"/>
      <c r="E28" s="13"/>
      <c r="F28" s="139"/>
      <c r="G28" s="3"/>
      <c r="H28" s="3"/>
      <c r="I28" s="4">
        <f t="shared" si="27"/>
        <v>0</v>
      </c>
      <c r="J28" s="3"/>
      <c r="K28" s="3"/>
      <c r="L28" s="3"/>
      <c r="M28" s="3"/>
      <c r="N28" s="3"/>
      <c r="O28" s="3"/>
      <c r="P28" s="4">
        <f t="shared" si="28"/>
        <v>0</v>
      </c>
    </row>
    <row r="29" spans="1:16" s="12" customFormat="1">
      <c r="A29" s="4"/>
      <c r="B29" s="4"/>
      <c r="C29" s="11"/>
      <c r="D29" s="138" t="s">
        <v>89</v>
      </c>
      <c r="E29" s="22"/>
      <c r="F29" s="81">
        <f>SUM(F24:F28)</f>
        <v>0</v>
      </c>
      <c r="G29" s="4">
        <f t="shared" ref="G29" si="29">SUM(G24:G28)</f>
        <v>0</v>
      </c>
      <c r="H29" s="4">
        <f t="shared" ref="H29" si="30">SUM(H24:H28)</f>
        <v>0</v>
      </c>
      <c r="I29" s="4">
        <f t="shared" ref="I29" si="31">SUM(I24:I28)</f>
        <v>0</v>
      </c>
      <c r="J29" s="4">
        <f t="shared" ref="J29" si="32">SUM(J24:J28)</f>
        <v>0</v>
      </c>
      <c r="K29" s="4">
        <f t="shared" ref="K29" si="33">SUM(K24:K28)</f>
        <v>0</v>
      </c>
      <c r="L29" s="4">
        <f t="shared" ref="L29" si="34">SUM(L24:L28)</f>
        <v>0</v>
      </c>
      <c r="M29" s="4">
        <f t="shared" ref="M29" si="35">SUM(M24:M28)</f>
        <v>0</v>
      </c>
      <c r="N29" s="4">
        <f t="shared" ref="N29" si="36">SUM(N24:N28)</f>
        <v>0</v>
      </c>
      <c r="O29" s="4">
        <f t="shared" ref="O29" si="37">SUM(O24:O28)</f>
        <v>0</v>
      </c>
      <c r="P29" s="4">
        <f t="shared" ref="P29" si="38">SUM(P24:P28)</f>
        <v>0</v>
      </c>
    </row>
    <row r="30" spans="1:16" s="12" customFormat="1">
      <c r="A30" s="3">
        <v>5</v>
      </c>
      <c r="B30" s="3"/>
      <c r="C30" s="8"/>
      <c r="D30" s="138"/>
      <c r="E30" s="79"/>
      <c r="F30" s="139"/>
      <c r="G30" s="3"/>
      <c r="H30" s="3"/>
      <c r="I30" s="4">
        <f>F30+G30+H30</f>
        <v>0</v>
      </c>
      <c r="J30" s="3"/>
      <c r="K30" s="3"/>
      <c r="L30" s="3"/>
      <c r="M30" s="3"/>
      <c r="N30" s="3"/>
      <c r="O30" s="3"/>
      <c r="P30" s="4">
        <f>SUM(J30:O30)</f>
        <v>0</v>
      </c>
    </row>
    <row r="31" spans="1:16" s="12" customFormat="1">
      <c r="A31" s="3"/>
      <c r="B31" s="3"/>
      <c r="C31" s="8"/>
      <c r="D31" s="138"/>
      <c r="E31" s="79"/>
      <c r="F31" s="139"/>
      <c r="G31" s="3"/>
      <c r="H31" s="3"/>
      <c r="I31" s="4">
        <f t="shared" ref="I31:I34" si="39">F31+G31+H31</f>
        <v>0</v>
      </c>
      <c r="J31" s="3"/>
      <c r="K31" s="3"/>
      <c r="L31" s="3"/>
      <c r="M31" s="3"/>
      <c r="N31" s="3"/>
      <c r="O31" s="3"/>
      <c r="P31" s="4">
        <f t="shared" ref="P31:P34" si="40">SUM(J31:O31)</f>
        <v>0</v>
      </c>
    </row>
    <row r="32" spans="1:16" s="12" customFormat="1">
      <c r="A32" s="3"/>
      <c r="B32" s="3"/>
      <c r="C32" s="8"/>
      <c r="D32" s="138"/>
      <c r="E32" s="79"/>
      <c r="F32" s="139"/>
      <c r="G32" s="3"/>
      <c r="H32" s="3"/>
      <c r="I32" s="4">
        <f t="shared" si="39"/>
        <v>0</v>
      </c>
      <c r="J32" s="3"/>
      <c r="K32" s="3"/>
      <c r="L32" s="3"/>
      <c r="M32" s="3"/>
      <c r="N32" s="3"/>
      <c r="O32" s="3"/>
      <c r="P32" s="4">
        <f t="shared" si="40"/>
        <v>0</v>
      </c>
    </row>
    <row r="33" spans="1:16" s="12" customFormat="1">
      <c r="A33" s="3"/>
      <c r="B33" s="3"/>
      <c r="C33" s="8"/>
      <c r="D33" s="138"/>
      <c r="E33" s="79"/>
      <c r="F33" s="139"/>
      <c r="G33" s="3"/>
      <c r="H33" s="3"/>
      <c r="I33" s="4">
        <f t="shared" si="39"/>
        <v>0</v>
      </c>
      <c r="J33" s="3"/>
      <c r="K33" s="3"/>
      <c r="L33" s="3"/>
      <c r="M33" s="3"/>
      <c r="N33" s="3"/>
      <c r="O33" s="3"/>
      <c r="P33" s="4">
        <f t="shared" si="40"/>
        <v>0</v>
      </c>
    </row>
    <row r="34" spans="1:16" s="12" customFormat="1">
      <c r="A34" s="3"/>
      <c r="B34" s="3"/>
      <c r="C34" s="8"/>
      <c r="D34" s="137"/>
      <c r="E34" s="13"/>
      <c r="F34" s="139"/>
      <c r="G34" s="3"/>
      <c r="H34" s="3"/>
      <c r="I34" s="4">
        <f t="shared" si="39"/>
        <v>0</v>
      </c>
      <c r="J34" s="3"/>
      <c r="K34" s="3"/>
      <c r="L34" s="3"/>
      <c r="M34" s="3"/>
      <c r="N34" s="3"/>
      <c r="O34" s="3"/>
      <c r="P34" s="4">
        <f t="shared" si="40"/>
        <v>0</v>
      </c>
    </row>
    <row r="35" spans="1:16" s="12" customFormat="1">
      <c r="A35" s="4"/>
      <c r="B35" s="4"/>
      <c r="C35" s="11"/>
      <c r="D35" s="138" t="s">
        <v>89</v>
      </c>
      <c r="E35" s="22"/>
      <c r="F35" s="81">
        <f>SUM(F30:F34)</f>
        <v>0</v>
      </c>
      <c r="G35" s="4">
        <f t="shared" ref="G35" si="41">SUM(G30:G34)</f>
        <v>0</v>
      </c>
      <c r="H35" s="4">
        <f t="shared" ref="H35" si="42">SUM(H30:H34)</f>
        <v>0</v>
      </c>
      <c r="I35" s="4">
        <f t="shared" ref="I35" si="43">SUM(I30:I34)</f>
        <v>0</v>
      </c>
      <c r="J35" s="4">
        <f t="shared" ref="J35" si="44">SUM(J30:J34)</f>
        <v>0</v>
      </c>
      <c r="K35" s="4">
        <f t="shared" ref="K35" si="45">SUM(K30:K34)</f>
        <v>0</v>
      </c>
      <c r="L35" s="4">
        <f t="shared" ref="L35" si="46">SUM(L30:L34)</f>
        <v>0</v>
      </c>
      <c r="M35" s="4">
        <f t="shared" ref="M35" si="47">SUM(M30:M34)</f>
        <v>0</v>
      </c>
      <c r="N35" s="4">
        <f t="shared" ref="N35" si="48">SUM(N30:N34)</f>
        <v>0</v>
      </c>
      <c r="O35" s="4">
        <f t="shared" ref="O35" si="49">SUM(O30:O34)</f>
        <v>0</v>
      </c>
      <c r="P35" s="4">
        <f t="shared" ref="P35" si="50">SUM(P30:P34)</f>
        <v>0</v>
      </c>
    </row>
    <row r="36" spans="1:16">
      <c r="A36" s="4"/>
      <c r="B36" s="4"/>
      <c r="C36" s="4"/>
      <c r="D36" s="80" t="s">
        <v>174</v>
      </c>
      <c r="E36" s="79"/>
      <c r="F36" s="81">
        <f>F29+F23+F17+F11+F35</f>
        <v>0</v>
      </c>
      <c r="G36" s="81">
        <f t="shared" ref="G36:P36" si="51">G29+G23+G17+G11+G35</f>
        <v>0</v>
      </c>
      <c r="H36" s="81">
        <f t="shared" si="51"/>
        <v>0</v>
      </c>
      <c r="I36" s="81">
        <f t="shared" si="51"/>
        <v>0</v>
      </c>
      <c r="J36" s="81">
        <f t="shared" si="51"/>
        <v>0</v>
      </c>
      <c r="K36" s="81">
        <f t="shared" si="51"/>
        <v>0</v>
      </c>
      <c r="L36" s="81">
        <f t="shared" si="51"/>
        <v>0</v>
      </c>
      <c r="M36" s="81">
        <f t="shared" si="51"/>
        <v>0</v>
      </c>
      <c r="N36" s="81">
        <f t="shared" si="51"/>
        <v>0</v>
      </c>
      <c r="O36" s="81">
        <f t="shared" si="51"/>
        <v>0</v>
      </c>
      <c r="P36" s="81">
        <f t="shared" si="51"/>
        <v>0</v>
      </c>
    </row>
  </sheetData>
  <mergeCells count="20">
    <mergeCell ref="A2:A5"/>
    <mergeCell ref="I4:I5"/>
    <mergeCell ref="J4:J5"/>
    <mergeCell ref="K4:K5"/>
    <mergeCell ref="D2:D5"/>
    <mergeCell ref="E2:E5"/>
    <mergeCell ref="F4:F5"/>
    <mergeCell ref="G4:G5"/>
    <mergeCell ref="H4:H5"/>
    <mergeCell ref="F2:I2"/>
    <mergeCell ref="J2:P2"/>
    <mergeCell ref="F3:I3"/>
    <mergeCell ref="J3:P3"/>
    <mergeCell ref="C2:C5"/>
    <mergeCell ref="L4:L5"/>
    <mergeCell ref="N4:N5"/>
    <mergeCell ref="P4:P5"/>
    <mergeCell ref="M4:M5"/>
    <mergeCell ref="O4:O5"/>
    <mergeCell ref="B2:B5"/>
  </mergeCells>
  <pageMargins left="0.51181102362204722" right="0.51181102362204722" top="0.51181102362204722" bottom="0.3937007874015748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pane ySplit="3" topLeftCell="A4" activePane="bottomLeft" state="frozen"/>
      <selection pane="bottomLeft" activeCell="B9" sqref="B9"/>
    </sheetView>
  </sheetViews>
  <sheetFormatPr defaultColWidth="9" defaultRowHeight="15"/>
  <cols>
    <col min="1" max="1" width="5.33203125" style="14" customWidth="1"/>
    <col min="2" max="2" width="21.5546875" style="14" bestFit="1" customWidth="1"/>
    <col min="3" max="3" width="23.5546875" style="14" customWidth="1"/>
    <col min="4" max="4" width="11.6640625" style="14" customWidth="1"/>
    <col min="5" max="7" width="12.33203125" style="14" customWidth="1"/>
    <col min="8" max="8" width="12.33203125" style="16" customWidth="1"/>
    <col min="9" max="16384" width="9" style="14"/>
  </cols>
  <sheetData>
    <row r="1" spans="1:8" ht="22.8">
      <c r="A1" s="98" t="s">
        <v>244</v>
      </c>
      <c r="B1" s="98"/>
    </row>
    <row r="2" spans="1:8" s="16" customFormat="1">
      <c r="A2" s="189" t="s">
        <v>207</v>
      </c>
      <c r="B2" s="189" t="s">
        <v>103</v>
      </c>
      <c r="C2" s="189" t="s">
        <v>104</v>
      </c>
      <c r="D2" s="189" t="s">
        <v>105</v>
      </c>
      <c r="E2" s="189" t="s">
        <v>106</v>
      </c>
      <c r="F2" s="189"/>
      <c r="G2" s="189"/>
      <c r="H2" s="189"/>
    </row>
    <row r="3" spans="1:8" s="16" customFormat="1" ht="20.399999999999999" customHeight="1">
      <c r="A3" s="189"/>
      <c r="B3" s="189"/>
      <c r="C3" s="189"/>
      <c r="D3" s="189"/>
      <c r="E3" s="141" t="s">
        <v>107</v>
      </c>
      <c r="F3" s="141" t="s">
        <v>108</v>
      </c>
      <c r="G3" s="141" t="s">
        <v>109</v>
      </c>
      <c r="H3" s="141" t="s">
        <v>110</v>
      </c>
    </row>
    <row r="4" spans="1:8">
      <c r="A4" s="190"/>
      <c r="B4" s="190"/>
      <c r="C4" s="105"/>
      <c r="D4" s="142"/>
      <c r="E4" s="143"/>
      <c r="F4" s="142"/>
      <c r="G4" s="142"/>
      <c r="H4" s="144">
        <f>SUM(E4:G4)</f>
        <v>0</v>
      </c>
    </row>
    <row r="5" spans="1:8">
      <c r="A5" s="190"/>
      <c r="B5" s="190"/>
      <c r="C5" s="105"/>
      <c r="D5" s="142"/>
      <c r="E5" s="143"/>
      <c r="F5" s="142"/>
      <c r="G5" s="142"/>
      <c r="H5" s="144">
        <f t="shared" ref="H5:H8" si="0">SUM(E5:G5)</f>
        <v>0</v>
      </c>
    </row>
    <row r="6" spans="1:8">
      <c r="A6" s="190"/>
      <c r="B6" s="190"/>
      <c r="C6" s="105"/>
      <c r="D6" s="142"/>
      <c r="E6" s="143"/>
      <c r="F6" s="142"/>
      <c r="G6" s="142"/>
      <c r="H6" s="144">
        <f t="shared" si="0"/>
        <v>0</v>
      </c>
    </row>
    <row r="7" spans="1:8">
      <c r="A7" s="190"/>
      <c r="B7" s="190"/>
      <c r="C7" s="105"/>
      <c r="D7" s="142"/>
      <c r="E7" s="143"/>
      <c r="F7" s="143"/>
      <c r="G7" s="142"/>
      <c r="H7" s="144">
        <f t="shared" si="0"/>
        <v>0</v>
      </c>
    </row>
    <row r="8" spans="1:8">
      <c r="A8" s="190"/>
      <c r="B8" s="190"/>
      <c r="C8" s="105"/>
      <c r="D8" s="142"/>
      <c r="E8" s="143"/>
      <c r="F8" s="143"/>
      <c r="G8" s="142"/>
      <c r="H8" s="144">
        <f t="shared" si="0"/>
        <v>0</v>
      </c>
    </row>
    <row r="9" spans="1:8" s="15" customFormat="1">
      <c r="A9" s="145"/>
      <c r="B9" s="145"/>
      <c r="C9" s="145" t="s">
        <v>89</v>
      </c>
      <c r="D9" s="145">
        <f>SUM(D4:D8)</f>
        <v>0</v>
      </c>
      <c r="E9" s="145">
        <f t="shared" ref="E9:H9" si="1">SUM(E4:E8)</f>
        <v>0</v>
      </c>
      <c r="F9" s="145">
        <f t="shared" si="1"/>
        <v>0</v>
      </c>
      <c r="G9" s="145">
        <f t="shared" si="1"/>
        <v>0</v>
      </c>
      <c r="H9" s="145">
        <f t="shared" si="1"/>
        <v>0</v>
      </c>
    </row>
    <row r="10" spans="1:8">
      <c r="A10" s="190"/>
      <c r="B10" s="190"/>
      <c r="C10" s="105"/>
      <c r="D10" s="142"/>
      <c r="E10" s="143"/>
      <c r="F10" s="142"/>
      <c r="G10" s="142"/>
      <c r="H10" s="144">
        <f>SUM(E10:G10)</f>
        <v>0</v>
      </c>
    </row>
    <row r="11" spans="1:8">
      <c r="A11" s="190"/>
      <c r="B11" s="190"/>
      <c r="C11" s="105"/>
      <c r="D11" s="142"/>
      <c r="E11" s="143"/>
      <c r="F11" s="142"/>
      <c r="G11" s="142"/>
      <c r="H11" s="144">
        <f t="shared" ref="H11:H14" si="2">SUM(E11:G11)</f>
        <v>0</v>
      </c>
    </row>
    <row r="12" spans="1:8">
      <c r="A12" s="190"/>
      <c r="B12" s="190"/>
      <c r="C12" s="105"/>
      <c r="D12" s="142"/>
      <c r="E12" s="143"/>
      <c r="F12" s="142"/>
      <c r="G12" s="142"/>
      <c r="H12" s="144">
        <f t="shared" si="2"/>
        <v>0</v>
      </c>
    </row>
    <row r="13" spans="1:8">
      <c r="A13" s="190"/>
      <c r="B13" s="190"/>
      <c r="C13" s="105"/>
      <c r="D13" s="142"/>
      <c r="E13" s="143"/>
      <c r="F13" s="143"/>
      <c r="G13" s="142"/>
      <c r="H13" s="144">
        <f t="shared" si="2"/>
        <v>0</v>
      </c>
    </row>
    <row r="14" spans="1:8">
      <c r="A14" s="190"/>
      <c r="B14" s="190"/>
      <c r="C14" s="105"/>
      <c r="D14" s="142"/>
      <c r="E14" s="143"/>
      <c r="F14" s="143"/>
      <c r="G14" s="142"/>
      <c r="H14" s="144">
        <f t="shared" si="2"/>
        <v>0</v>
      </c>
    </row>
    <row r="15" spans="1:8" s="15" customFormat="1">
      <c r="A15" s="145"/>
      <c r="B15" s="145"/>
      <c r="C15" s="145" t="s">
        <v>89</v>
      </c>
      <c r="D15" s="145">
        <f>SUM(D10:D14)</f>
        <v>0</v>
      </c>
      <c r="E15" s="145">
        <f t="shared" ref="E15:H15" si="3">SUM(E10:E14)</f>
        <v>0</v>
      </c>
      <c r="F15" s="145">
        <f t="shared" si="3"/>
        <v>0</v>
      </c>
      <c r="G15" s="145">
        <f t="shared" si="3"/>
        <v>0</v>
      </c>
      <c r="H15" s="145">
        <f t="shared" si="3"/>
        <v>0</v>
      </c>
    </row>
    <row r="16" spans="1:8">
      <c r="A16" s="190"/>
      <c r="B16" s="190"/>
      <c r="C16" s="105"/>
      <c r="D16" s="142"/>
      <c r="E16" s="143"/>
      <c r="F16" s="142"/>
      <c r="G16" s="142"/>
      <c r="H16" s="144">
        <f>SUM(E16:G16)</f>
        <v>0</v>
      </c>
    </row>
    <row r="17" spans="1:8">
      <c r="A17" s="190"/>
      <c r="B17" s="190"/>
      <c r="C17" s="105"/>
      <c r="D17" s="142"/>
      <c r="E17" s="143"/>
      <c r="F17" s="142"/>
      <c r="G17" s="142"/>
      <c r="H17" s="144">
        <f t="shared" ref="H17:H20" si="4">SUM(E17:G17)</f>
        <v>0</v>
      </c>
    </row>
    <row r="18" spans="1:8">
      <c r="A18" s="190"/>
      <c r="B18" s="190"/>
      <c r="C18" s="105"/>
      <c r="D18" s="142"/>
      <c r="E18" s="143"/>
      <c r="F18" s="142"/>
      <c r="G18" s="142"/>
      <c r="H18" s="144">
        <f t="shared" si="4"/>
        <v>0</v>
      </c>
    </row>
    <row r="19" spans="1:8">
      <c r="A19" s="190"/>
      <c r="B19" s="190"/>
      <c r="C19" s="105"/>
      <c r="D19" s="142"/>
      <c r="E19" s="143"/>
      <c r="F19" s="143"/>
      <c r="G19" s="142"/>
      <c r="H19" s="144">
        <f t="shared" si="4"/>
        <v>0</v>
      </c>
    </row>
    <row r="20" spans="1:8">
      <c r="A20" s="190"/>
      <c r="B20" s="190"/>
      <c r="C20" s="105"/>
      <c r="D20" s="142"/>
      <c r="E20" s="143"/>
      <c r="F20" s="143"/>
      <c r="G20" s="142"/>
      <c r="H20" s="144">
        <f t="shared" si="4"/>
        <v>0</v>
      </c>
    </row>
    <row r="21" spans="1:8">
      <c r="A21" s="145"/>
      <c r="B21" s="145"/>
      <c r="C21" s="145" t="s">
        <v>89</v>
      </c>
      <c r="D21" s="145">
        <f>SUM(D16:D20)</f>
        <v>0</v>
      </c>
      <c r="E21" s="145">
        <f t="shared" ref="E21:H21" si="5">SUM(E16:E20)</f>
        <v>0</v>
      </c>
      <c r="F21" s="145">
        <f t="shared" si="5"/>
        <v>0</v>
      </c>
      <c r="G21" s="145">
        <f t="shared" si="5"/>
        <v>0</v>
      </c>
      <c r="H21" s="145">
        <f t="shared" si="5"/>
        <v>0</v>
      </c>
    </row>
    <row r="22" spans="1:8">
      <c r="A22" s="190"/>
      <c r="B22" s="190"/>
      <c r="C22" s="105"/>
      <c r="D22" s="142"/>
      <c r="E22" s="143"/>
      <c r="F22" s="142"/>
      <c r="G22" s="142"/>
      <c r="H22" s="144">
        <f>SUM(E22:G22)</f>
        <v>0</v>
      </c>
    </row>
    <row r="23" spans="1:8">
      <c r="A23" s="190"/>
      <c r="B23" s="190"/>
      <c r="C23" s="105"/>
      <c r="D23" s="142"/>
      <c r="E23" s="143"/>
      <c r="F23" s="142"/>
      <c r="G23" s="142"/>
      <c r="H23" s="144">
        <f t="shared" ref="H23:H26" si="6">SUM(E23:G23)</f>
        <v>0</v>
      </c>
    </row>
    <row r="24" spans="1:8">
      <c r="A24" s="190"/>
      <c r="B24" s="190"/>
      <c r="C24" s="105"/>
      <c r="D24" s="142"/>
      <c r="E24" s="143"/>
      <c r="F24" s="142"/>
      <c r="G24" s="142"/>
      <c r="H24" s="144">
        <f t="shared" si="6"/>
        <v>0</v>
      </c>
    </row>
    <row r="25" spans="1:8">
      <c r="A25" s="190"/>
      <c r="B25" s="190"/>
      <c r="C25" s="105"/>
      <c r="D25" s="142"/>
      <c r="E25" s="143"/>
      <c r="F25" s="143"/>
      <c r="G25" s="142"/>
      <c r="H25" s="144">
        <f t="shared" si="6"/>
        <v>0</v>
      </c>
    </row>
    <row r="26" spans="1:8" s="15" customFormat="1">
      <c r="A26" s="190"/>
      <c r="B26" s="190"/>
      <c r="C26" s="105"/>
      <c r="D26" s="142"/>
      <c r="E26" s="143"/>
      <c r="F26" s="143"/>
      <c r="G26" s="142"/>
      <c r="H26" s="144">
        <f t="shared" si="6"/>
        <v>0</v>
      </c>
    </row>
    <row r="27" spans="1:8">
      <c r="A27" s="145"/>
      <c r="B27" s="145"/>
      <c r="C27" s="145" t="s">
        <v>89</v>
      </c>
      <c r="D27" s="145">
        <f>SUM(D22:D26)</f>
        <v>0</v>
      </c>
      <c r="E27" s="145">
        <f t="shared" ref="E27:H27" si="7">SUM(E22:E26)</f>
        <v>0</v>
      </c>
      <c r="F27" s="145">
        <f t="shared" si="7"/>
        <v>0</v>
      </c>
      <c r="G27" s="145">
        <f t="shared" si="7"/>
        <v>0</v>
      </c>
      <c r="H27" s="145">
        <f t="shared" si="7"/>
        <v>0</v>
      </c>
    </row>
    <row r="28" spans="1:8">
      <c r="A28" s="190"/>
      <c r="B28" s="190"/>
      <c r="C28" s="105"/>
      <c r="D28" s="142"/>
      <c r="E28" s="143"/>
      <c r="F28" s="142"/>
      <c r="G28" s="142"/>
      <c r="H28" s="144">
        <f>SUM(E28:G28)</f>
        <v>0</v>
      </c>
    </row>
    <row r="29" spans="1:8">
      <c r="A29" s="190"/>
      <c r="B29" s="190"/>
      <c r="C29" s="105"/>
      <c r="D29" s="142"/>
      <c r="E29" s="143"/>
      <c r="F29" s="142"/>
      <c r="G29" s="142"/>
      <c r="H29" s="144">
        <f t="shared" ref="H29:H32" si="8">SUM(E29:G29)</f>
        <v>0</v>
      </c>
    </row>
    <row r="30" spans="1:8">
      <c r="A30" s="190"/>
      <c r="B30" s="190"/>
      <c r="C30" s="105"/>
      <c r="D30" s="142"/>
      <c r="E30" s="143"/>
      <c r="F30" s="142"/>
      <c r="G30" s="142"/>
      <c r="H30" s="144">
        <f t="shared" si="8"/>
        <v>0</v>
      </c>
    </row>
    <row r="31" spans="1:8">
      <c r="A31" s="190"/>
      <c r="B31" s="190"/>
      <c r="C31" s="105"/>
      <c r="D31" s="142"/>
      <c r="E31" s="143"/>
      <c r="F31" s="143"/>
      <c r="G31" s="142"/>
      <c r="H31" s="144">
        <f t="shared" si="8"/>
        <v>0</v>
      </c>
    </row>
    <row r="32" spans="1:8">
      <c r="A32" s="190"/>
      <c r="B32" s="190"/>
      <c r="C32" s="105"/>
      <c r="D32" s="142"/>
      <c r="E32" s="143"/>
      <c r="F32" s="143"/>
      <c r="G32" s="142"/>
      <c r="H32" s="144">
        <f t="shared" si="8"/>
        <v>0</v>
      </c>
    </row>
    <row r="33" spans="1:8">
      <c r="A33" s="145"/>
      <c r="B33" s="145"/>
      <c r="C33" s="145" t="s">
        <v>89</v>
      </c>
      <c r="D33" s="145">
        <f>SUM(D28:D32)</f>
        <v>0</v>
      </c>
      <c r="E33" s="145">
        <f t="shared" ref="E33:H33" si="9">SUM(E28:E32)</f>
        <v>0</v>
      </c>
      <c r="F33" s="145">
        <f t="shared" si="9"/>
        <v>0</v>
      </c>
      <c r="G33" s="145">
        <f t="shared" si="9"/>
        <v>0</v>
      </c>
      <c r="H33" s="145">
        <f t="shared" si="9"/>
        <v>0</v>
      </c>
    </row>
    <row r="34" spans="1:8" s="15" customFormat="1">
      <c r="A34" s="191" t="s">
        <v>111</v>
      </c>
      <c r="B34" s="191"/>
      <c r="C34" s="191"/>
      <c r="D34" s="146">
        <f>D9+D15+D21+D27+D33</f>
        <v>0</v>
      </c>
      <c r="E34" s="146">
        <f t="shared" ref="E34:H34" si="10">E9+E15+E21+E27+E33</f>
        <v>0</v>
      </c>
      <c r="F34" s="146">
        <f t="shared" si="10"/>
        <v>0</v>
      </c>
      <c r="G34" s="146">
        <f t="shared" si="10"/>
        <v>0</v>
      </c>
      <c r="H34" s="146">
        <f t="shared" si="10"/>
        <v>0</v>
      </c>
    </row>
  </sheetData>
  <mergeCells count="16">
    <mergeCell ref="A28:A32"/>
    <mergeCell ref="A34:C34"/>
    <mergeCell ref="A2:A3"/>
    <mergeCell ref="A4:A8"/>
    <mergeCell ref="A10:A14"/>
    <mergeCell ref="A16:A20"/>
    <mergeCell ref="A22:A26"/>
    <mergeCell ref="E2:H2"/>
    <mergeCell ref="B4:B8"/>
    <mergeCell ref="B10:B14"/>
    <mergeCell ref="B16:B20"/>
    <mergeCell ref="B28:B32"/>
    <mergeCell ref="B2:B3"/>
    <mergeCell ref="C2:C3"/>
    <mergeCell ref="B22:B26"/>
    <mergeCell ref="D2:D3"/>
  </mergeCells>
  <pageMargins left="1.01" right="0.70866141732283472" top="0.44" bottom="0.4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5"/>
  <sheetViews>
    <sheetView workbookViewId="0">
      <selection activeCell="C5" sqref="C5"/>
    </sheetView>
  </sheetViews>
  <sheetFormatPr defaultColWidth="8.6640625" defaultRowHeight="15"/>
  <cols>
    <col min="1" max="1" width="4.5546875" style="7" customWidth="1"/>
    <col min="2" max="2" width="13.5546875" style="7" bestFit="1" customWidth="1"/>
    <col min="3" max="3" width="32.88671875" style="7" customWidth="1"/>
    <col min="4" max="5" width="10.88671875" style="7" customWidth="1"/>
    <col min="6" max="6" width="12.88671875" style="7" bestFit="1" customWidth="1"/>
    <col min="7" max="7" width="39.5546875" style="7" bestFit="1" customWidth="1"/>
    <col min="8" max="8" width="5.6640625" style="7" bestFit="1" customWidth="1"/>
    <col min="9" max="9" width="14" style="7" bestFit="1" customWidth="1"/>
    <col min="10" max="11" width="8.6640625" style="7"/>
    <col min="12" max="12" width="39" style="7" bestFit="1" customWidth="1"/>
    <col min="13" max="13" width="9" style="7"/>
    <col min="14" max="16384" width="8.6640625" style="7"/>
  </cols>
  <sheetData>
    <row r="1" spans="1:9" ht="22.8">
      <c r="A1" s="98" t="s">
        <v>245</v>
      </c>
    </row>
    <row r="2" spans="1:9" s="9" customFormat="1" ht="18" customHeight="1">
      <c r="A2" s="192" t="s">
        <v>175</v>
      </c>
      <c r="B2" s="192" t="s">
        <v>113</v>
      </c>
      <c r="C2" s="192"/>
      <c r="D2" s="192"/>
      <c r="E2" s="192"/>
      <c r="F2" s="193" t="s">
        <v>114</v>
      </c>
      <c r="G2" s="193"/>
      <c r="H2" s="193"/>
      <c r="I2" s="193"/>
    </row>
    <row r="3" spans="1:9" s="9" customFormat="1" ht="45">
      <c r="A3" s="192"/>
      <c r="B3" s="192" t="s">
        <v>115</v>
      </c>
      <c r="C3" s="192" t="s">
        <v>116</v>
      </c>
      <c r="D3" s="22" t="s">
        <v>117</v>
      </c>
      <c r="E3" s="22" t="s">
        <v>119</v>
      </c>
      <c r="F3" s="193" t="s">
        <v>4</v>
      </c>
      <c r="G3" s="193" t="s">
        <v>121</v>
      </c>
      <c r="H3" s="193" t="s">
        <v>122</v>
      </c>
      <c r="I3" s="192" t="s">
        <v>123</v>
      </c>
    </row>
    <row r="4" spans="1:9" s="9" customFormat="1">
      <c r="A4" s="192"/>
      <c r="B4" s="192"/>
      <c r="C4" s="192"/>
      <c r="D4" s="22" t="s">
        <v>118</v>
      </c>
      <c r="E4" s="22" t="s">
        <v>120</v>
      </c>
      <c r="F4" s="193"/>
      <c r="G4" s="193"/>
      <c r="H4" s="193"/>
      <c r="I4" s="192"/>
    </row>
    <row r="5" spans="1:9" ht="17.399999999999999" customHeight="1">
      <c r="A5" s="6">
        <v>1</v>
      </c>
      <c r="B5" s="6"/>
      <c r="C5" s="17"/>
      <c r="D5" s="6"/>
      <c r="E5" s="6"/>
      <c r="F5" s="6"/>
      <c r="G5" s="17"/>
      <c r="H5" s="6"/>
      <c r="I5" s="18"/>
    </row>
    <row r="6" spans="1:9" ht="17.399999999999999" customHeight="1">
      <c r="A6" s="6">
        <v>2</v>
      </c>
      <c r="B6" s="6"/>
      <c r="C6" s="17"/>
      <c r="D6" s="6"/>
      <c r="E6" s="6"/>
      <c r="F6" s="6"/>
      <c r="G6" s="17"/>
      <c r="H6" s="6"/>
      <c r="I6" s="18"/>
    </row>
    <row r="7" spans="1:9" ht="17.399999999999999" customHeight="1">
      <c r="A7" s="6">
        <v>3</v>
      </c>
      <c r="B7" s="6"/>
      <c r="C7" s="17"/>
      <c r="D7" s="6"/>
      <c r="E7" s="6"/>
      <c r="F7" s="6"/>
      <c r="G7" s="17"/>
      <c r="H7" s="6"/>
      <c r="I7" s="18"/>
    </row>
    <row r="8" spans="1:9" ht="17.399999999999999" customHeight="1">
      <c r="A8" s="6">
        <v>4</v>
      </c>
      <c r="B8" s="6"/>
      <c r="C8" s="17"/>
      <c r="D8" s="6"/>
      <c r="E8" s="6"/>
      <c r="F8" s="6"/>
      <c r="G8" s="17"/>
      <c r="H8" s="6"/>
      <c r="I8" s="18"/>
    </row>
    <row r="9" spans="1:9" ht="17.399999999999999" customHeight="1">
      <c r="A9" s="6">
        <v>5</v>
      </c>
      <c r="B9" s="6"/>
      <c r="C9" s="17"/>
      <c r="D9" s="6"/>
      <c r="E9" s="6"/>
      <c r="F9" s="6"/>
      <c r="G9" s="17"/>
      <c r="H9" s="6"/>
      <c r="I9" s="18"/>
    </row>
    <row r="10" spans="1:9" ht="17.399999999999999" customHeight="1">
      <c r="A10" s="6">
        <v>6</v>
      </c>
      <c r="B10" s="6"/>
      <c r="C10" s="17"/>
      <c r="D10" s="6"/>
      <c r="E10" s="6"/>
      <c r="F10" s="6"/>
      <c r="G10" s="17"/>
      <c r="H10" s="6"/>
      <c r="I10" s="18"/>
    </row>
    <row r="11" spans="1:9" ht="17.399999999999999" customHeight="1">
      <c r="A11" s="6">
        <v>7</v>
      </c>
      <c r="B11" s="6"/>
      <c r="C11" s="17"/>
      <c r="D11" s="6"/>
      <c r="E11" s="6"/>
      <c r="F11" s="6"/>
      <c r="G11" s="17"/>
      <c r="H11" s="6"/>
      <c r="I11" s="18"/>
    </row>
    <row r="12" spans="1:9" ht="17.399999999999999" customHeight="1">
      <c r="A12" s="6">
        <v>8</v>
      </c>
      <c r="B12" s="6"/>
      <c r="C12" s="17"/>
      <c r="D12" s="6"/>
      <c r="E12" s="6"/>
      <c r="F12" s="6"/>
      <c r="G12" s="17"/>
      <c r="H12" s="6"/>
      <c r="I12" s="18"/>
    </row>
    <row r="13" spans="1:9" ht="17.399999999999999" customHeight="1">
      <c r="A13" s="6">
        <v>9</v>
      </c>
      <c r="B13" s="6"/>
      <c r="C13" s="17"/>
      <c r="D13" s="6"/>
      <c r="E13" s="6"/>
      <c r="F13" s="6"/>
      <c r="G13" s="17"/>
      <c r="H13" s="6"/>
      <c r="I13" s="18"/>
    </row>
    <row r="14" spans="1:9" ht="17.399999999999999" customHeight="1">
      <c r="A14" s="6">
        <v>10</v>
      </c>
      <c r="B14" s="6"/>
      <c r="C14" s="17"/>
      <c r="D14" s="6"/>
      <c r="E14" s="6"/>
      <c r="F14" s="6"/>
      <c r="G14" s="17"/>
      <c r="H14" s="6"/>
      <c r="I14" s="18"/>
    </row>
    <row r="15" spans="1:9" ht="17.399999999999999" customHeight="1">
      <c r="A15" s="6">
        <v>11</v>
      </c>
      <c r="B15" s="6"/>
      <c r="C15" s="17"/>
      <c r="D15" s="6"/>
      <c r="E15" s="6"/>
      <c r="F15" s="6"/>
      <c r="G15" s="17"/>
      <c r="H15" s="6"/>
      <c r="I15" s="18"/>
    </row>
    <row r="16" spans="1:9" ht="17.399999999999999" customHeight="1">
      <c r="A16" s="6">
        <v>12</v>
      </c>
      <c r="B16" s="6"/>
      <c r="C16" s="17"/>
      <c r="D16" s="6"/>
      <c r="E16" s="6"/>
      <c r="F16" s="6"/>
      <c r="G16" s="17"/>
      <c r="H16" s="6"/>
      <c r="I16" s="18"/>
    </row>
    <row r="17" spans="1:9" ht="17.399999999999999" customHeight="1">
      <c r="A17" s="6">
        <v>13</v>
      </c>
      <c r="B17" s="6"/>
      <c r="C17" s="17"/>
      <c r="D17" s="6"/>
      <c r="E17" s="6"/>
      <c r="F17" s="6"/>
      <c r="G17" s="17"/>
      <c r="H17" s="6"/>
      <c r="I17" s="18"/>
    </row>
    <row r="18" spans="1:9" ht="17.399999999999999" customHeight="1">
      <c r="A18" s="6">
        <v>14</v>
      </c>
      <c r="B18" s="6"/>
      <c r="C18" s="17"/>
      <c r="D18" s="6"/>
      <c r="E18" s="6"/>
      <c r="F18" s="6"/>
      <c r="G18" s="17"/>
      <c r="H18" s="6"/>
      <c r="I18" s="18"/>
    </row>
    <row r="19" spans="1:9" ht="17.399999999999999" customHeight="1">
      <c r="A19" s="6">
        <v>15</v>
      </c>
      <c r="B19" s="6"/>
      <c r="C19" s="17"/>
      <c r="D19" s="6"/>
      <c r="E19" s="6"/>
      <c r="F19" s="6"/>
      <c r="G19" s="17"/>
      <c r="H19" s="6"/>
      <c r="I19" s="18"/>
    </row>
    <row r="20" spans="1:9" ht="17.399999999999999" customHeight="1">
      <c r="A20" s="6">
        <v>16</v>
      </c>
      <c r="B20" s="6"/>
      <c r="C20" s="17"/>
      <c r="D20" s="6"/>
      <c r="E20" s="6"/>
      <c r="F20" s="6"/>
      <c r="G20" s="17"/>
      <c r="H20" s="6"/>
      <c r="I20" s="18"/>
    </row>
    <row r="21" spans="1:9" ht="17.399999999999999" customHeight="1">
      <c r="A21" s="6">
        <v>17</v>
      </c>
      <c r="B21" s="6"/>
      <c r="C21" s="17"/>
      <c r="D21" s="6"/>
      <c r="E21" s="6"/>
      <c r="F21" s="6"/>
      <c r="G21" s="17"/>
      <c r="H21" s="6"/>
      <c r="I21" s="18"/>
    </row>
    <row r="22" spans="1:9" ht="17.399999999999999" customHeight="1">
      <c r="A22" s="6">
        <v>18</v>
      </c>
      <c r="B22" s="6"/>
      <c r="C22" s="17"/>
      <c r="D22" s="6"/>
      <c r="E22" s="6"/>
      <c r="F22" s="6"/>
      <c r="G22" s="17"/>
      <c r="H22" s="6"/>
      <c r="I22" s="18"/>
    </row>
    <row r="23" spans="1:9" ht="17.399999999999999" customHeight="1">
      <c r="A23" s="6">
        <v>19</v>
      </c>
      <c r="B23" s="6"/>
      <c r="C23" s="17"/>
      <c r="D23" s="6"/>
      <c r="E23" s="6"/>
      <c r="F23" s="6"/>
      <c r="G23" s="17"/>
      <c r="H23" s="6"/>
      <c r="I23" s="18"/>
    </row>
    <row r="24" spans="1:9" ht="17.399999999999999" customHeight="1">
      <c r="A24" s="6">
        <v>20</v>
      </c>
      <c r="B24" s="6"/>
      <c r="C24" s="17"/>
      <c r="D24" s="6"/>
      <c r="E24" s="6"/>
      <c r="F24" s="6"/>
      <c r="G24" s="17"/>
      <c r="H24" s="6"/>
      <c r="I24" s="18"/>
    </row>
    <row r="25" spans="1:9" ht="17.399999999999999" customHeight="1">
      <c r="A25" s="6">
        <v>21</v>
      </c>
      <c r="B25" s="6"/>
      <c r="C25" s="17"/>
      <c r="D25" s="6"/>
      <c r="E25" s="6"/>
      <c r="F25" s="6"/>
      <c r="G25" s="17"/>
      <c r="H25" s="6"/>
      <c r="I25" s="18"/>
    </row>
    <row r="26" spans="1:9" ht="17.399999999999999" customHeight="1">
      <c r="A26" s="6">
        <v>22</v>
      </c>
      <c r="B26" s="6"/>
      <c r="C26" s="17"/>
      <c r="D26" s="6"/>
      <c r="E26" s="6"/>
      <c r="F26" s="6"/>
      <c r="G26" s="17"/>
      <c r="H26" s="6"/>
      <c r="I26" s="18"/>
    </row>
    <row r="27" spans="1:9" ht="17.399999999999999" customHeight="1">
      <c r="A27" s="6">
        <v>23</v>
      </c>
      <c r="B27" s="6"/>
      <c r="C27" s="17"/>
      <c r="D27" s="6"/>
      <c r="E27" s="6"/>
      <c r="F27" s="6"/>
      <c r="G27" s="17"/>
      <c r="H27" s="6"/>
      <c r="I27" s="18"/>
    </row>
    <row r="28" spans="1:9" ht="17.399999999999999" customHeight="1">
      <c r="A28" s="6">
        <v>24</v>
      </c>
      <c r="B28" s="6"/>
      <c r="C28" s="17"/>
      <c r="D28" s="6"/>
      <c r="E28" s="6"/>
      <c r="F28" s="6"/>
      <c r="G28" s="17"/>
      <c r="H28" s="6"/>
      <c r="I28" s="18"/>
    </row>
    <row r="29" spans="1:9" ht="17.399999999999999" customHeight="1">
      <c r="A29" s="6">
        <v>25</v>
      </c>
      <c r="B29" s="6"/>
      <c r="C29" s="17"/>
      <c r="D29" s="6"/>
      <c r="E29" s="6"/>
      <c r="F29" s="6"/>
      <c r="G29" s="17"/>
      <c r="H29" s="6"/>
      <c r="I29" s="18"/>
    </row>
    <row r="30" spans="1:9" ht="17.399999999999999" customHeight="1">
      <c r="A30" s="6">
        <v>26</v>
      </c>
      <c r="B30" s="6"/>
      <c r="C30" s="17"/>
      <c r="D30" s="6"/>
      <c r="E30" s="6"/>
      <c r="F30" s="6"/>
      <c r="G30" s="17"/>
      <c r="H30" s="6"/>
      <c r="I30" s="18"/>
    </row>
    <row r="31" spans="1:9" ht="17.399999999999999" customHeight="1">
      <c r="A31" s="6">
        <v>27</v>
      </c>
      <c r="B31" s="6"/>
      <c r="C31" s="17"/>
      <c r="D31" s="6"/>
      <c r="E31" s="6"/>
      <c r="F31" s="6"/>
      <c r="G31" s="17"/>
      <c r="H31" s="6"/>
      <c r="I31" s="18"/>
    </row>
    <row r="32" spans="1:9" ht="17.399999999999999" customHeight="1">
      <c r="A32" s="6">
        <v>28</v>
      </c>
      <c r="B32" s="6"/>
      <c r="C32" s="17"/>
      <c r="D32" s="6"/>
      <c r="E32" s="6"/>
      <c r="F32" s="6"/>
      <c r="G32" s="17"/>
      <c r="H32" s="6"/>
      <c r="I32" s="18"/>
    </row>
    <row r="33" spans="1:9" ht="17.399999999999999" customHeight="1">
      <c r="A33" s="6">
        <v>29</v>
      </c>
      <c r="B33" s="6"/>
      <c r="C33" s="17"/>
      <c r="D33" s="6"/>
      <c r="E33" s="6"/>
      <c r="F33" s="6"/>
      <c r="G33" s="17"/>
      <c r="H33" s="6"/>
      <c r="I33" s="18"/>
    </row>
    <row r="34" spans="1:9" ht="17.399999999999999" customHeight="1">
      <c r="A34" s="6">
        <v>30</v>
      </c>
      <c r="B34" s="6"/>
      <c r="C34" s="17"/>
      <c r="D34" s="6"/>
      <c r="E34" s="6"/>
      <c r="F34" s="6"/>
      <c r="G34" s="17"/>
      <c r="H34" s="6"/>
      <c r="I34" s="18"/>
    </row>
    <row r="35" spans="1:9" s="9" customFormat="1" ht="17.399999999999999" customHeight="1">
      <c r="A35" s="20"/>
      <c r="B35" s="20"/>
      <c r="C35" s="21" t="s">
        <v>89</v>
      </c>
      <c r="D35" s="21">
        <f>SUM(D5:D34)</f>
        <v>0</v>
      </c>
      <c r="E35" s="21">
        <f>SUM(E5:E34)</f>
        <v>0</v>
      </c>
      <c r="F35" s="20"/>
      <c r="G35" s="20"/>
      <c r="H35" s="20"/>
      <c r="I35" s="20"/>
    </row>
  </sheetData>
  <mergeCells count="9">
    <mergeCell ref="A2:A4"/>
    <mergeCell ref="B2:E2"/>
    <mergeCell ref="F2:I2"/>
    <mergeCell ref="B3:B4"/>
    <mergeCell ref="C3:C4"/>
    <mergeCell ref="F3:F4"/>
    <mergeCell ref="G3:G4"/>
    <mergeCell ref="H3:H4"/>
    <mergeCell ref="I3:I4"/>
  </mergeCells>
  <pageMargins left="0.65" right="0.59055118110236227" top="0.43307086614173229" bottom="0.47244094488188981" header="0.31496062992125984" footer="0.31496062992125984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topLeftCell="B9" workbookViewId="0">
      <selection activeCell="N12" sqref="M11:N12"/>
    </sheetView>
  </sheetViews>
  <sheetFormatPr defaultRowHeight="14.4"/>
  <cols>
    <col min="1" max="1" width="6.88671875" customWidth="1"/>
    <col min="2" max="2" width="25.88671875" customWidth="1"/>
    <col min="3" max="3" width="19.88671875" customWidth="1"/>
    <col min="4" max="4" width="49.44140625" customWidth="1"/>
    <col min="5" max="5" width="29" customWidth="1"/>
  </cols>
  <sheetData>
    <row r="1" spans="1:5" ht="22.8">
      <c r="A1" s="90" t="s">
        <v>246</v>
      </c>
    </row>
    <row r="2" spans="1:5" ht="24.6" customHeight="1">
      <c r="A2" s="89" t="s">
        <v>247</v>
      </c>
      <c r="B2" s="180" t="s">
        <v>248</v>
      </c>
      <c r="C2" s="180"/>
      <c r="D2" s="180" t="s">
        <v>249</v>
      </c>
      <c r="E2" s="180"/>
    </row>
    <row r="3" spans="1:5" ht="45" customHeight="1">
      <c r="A3" s="91">
        <v>1</v>
      </c>
      <c r="B3" s="179" t="s">
        <v>250</v>
      </c>
      <c r="C3" s="179"/>
      <c r="D3" s="179" t="s">
        <v>309</v>
      </c>
      <c r="E3" s="179"/>
    </row>
    <row r="4" spans="1:5" ht="45" customHeight="1">
      <c r="A4" s="91">
        <v>2</v>
      </c>
      <c r="B4" s="179" t="s">
        <v>251</v>
      </c>
      <c r="C4" s="179"/>
      <c r="D4" s="179" t="s">
        <v>252</v>
      </c>
      <c r="E4" s="179"/>
    </row>
    <row r="5" spans="1:5" ht="45" customHeight="1">
      <c r="A5" s="91">
        <v>3</v>
      </c>
      <c r="B5" s="179" t="s">
        <v>253</v>
      </c>
      <c r="C5" s="179"/>
      <c r="D5" s="179" t="s">
        <v>254</v>
      </c>
      <c r="E5" s="179"/>
    </row>
    <row r="6" spans="1:5" ht="45" customHeight="1">
      <c r="A6" s="91">
        <v>4</v>
      </c>
      <c r="B6" s="179" t="s">
        <v>255</v>
      </c>
      <c r="C6" s="179"/>
      <c r="D6" s="179" t="s">
        <v>256</v>
      </c>
      <c r="E6" s="179"/>
    </row>
    <row r="7" spans="1:5" ht="45" customHeight="1">
      <c r="A7" s="91">
        <v>5</v>
      </c>
      <c r="B7" s="179" t="s">
        <v>257</v>
      </c>
      <c r="C7" s="179"/>
      <c r="D7" s="179" t="s">
        <v>258</v>
      </c>
      <c r="E7" s="179"/>
    </row>
    <row r="8" spans="1:5" ht="45" customHeight="1">
      <c r="A8" s="91">
        <v>6</v>
      </c>
      <c r="B8" s="179" t="s">
        <v>259</v>
      </c>
      <c r="C8" s="179"/>
      <c r="D8" s="179"/>
      <c r="E8" s="179"/>
    </row>
    <row r="11" spans="1:5" ht="19.2">
      <c r="B11" s="99" t="s">
        <v>166</v>
      </c>
      <c r="C11" s="99" t="s">
        <v>260</v>
      </c>
      <c r="D11" s="99" t="s">
        <v>261</v>
      </c>
      <c r="E11" s="99" t="s">
        <v>262</v>
      </c>
    </row>
    <row r="12" spans="1:5" ht="38.4">
      <c r="B12" s="100" t="s">
        <v>310</v>
      </c>
      <c r="C12" s="100" t="s">
        <v>263</v>
      </c>
      <c r="D12" s="100" t="s">
        <v>311</v>
      </c>
      <c r="E12" s="101" t="s">
        <v>316</v>
      </c>
    </row>
    <row r="13" spans="1:5" ht="38.4">
      <c r="B13" s="100" t="s">
        <v>264</v>
      </c>
      <c r="C13" s="100" t="s">
        <v>265</v>
      </c>
      <c r="D13" s="100" t="s">
        <v>315</v>
      </c>
      <c r="E13" s="101" t="s">
        <v>316</v>
      </c>
    </row>
    <row r="14" spans="1:5" ht="115.2">
      <c r="B14" s="102" t="s">
        <v>312</v>
      </c>
      <c r="C14" s="102" t="s">
        <v>265</v>
      </c>
      <c r="D14" s="102" t="s">
        <v>314</v>
      </c>
      <c r="E14" s="102" t="s">
        <v>313</v>
      </c>
    </row>
    <row r="15" spans="1:5" ht="28.5" customHeight="1">
      <c r="B15" s="100" t="s">
        <v>266</v>
      </c>
      <c r="C15" s="100" t="s">
        <v>186</v>
      </c>
      <c r="D15" s="100" t="s">
        <v>267</v>
      </c>
      <c r="E15" s="103" t="s">
        <v>316</v>
      </c>
    </row>
  </sheetData>
  <mergeCells count="14">
    <mergeCell ref="D2:E2"/>
    <mergeCell ref="B8:C8"/>
    <mergeCell ref="D3:E3"/>
    <mergeCell ref="D4:E4"/>
    <mergeCell ref="D5:E5"/>
    <mergeCell ref="D6:E6"/>
    <mergeCell ref="D7:E7"/>
    <mergeCell ref="D8:E8"/>
    <mergeCell ref="B2:C2"/>
    <mergeCell ref="B3:C3"/>
    <mergeCell ref="B4:C4"/>
    <mergeCell ref="B5:C5"/>
    <mergeCell ref="B6:C6"/>
    <mergeCell ref="B7:C7"/>
  </mergeCells>
  <pageMargins left="0.75" right="0.53" top="0.47244094488188981" bottom="0.55118110236220474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2"/>
  <sheetViews>
    <sheetView topLeftCell="C1" workbookViewId="0">
      <pane ySplit="2" topLeftCell="A63" activePane="bottomLeft" state="frozen"/>
      <selection activeCell="A40" sqref="A40:M72"/>
      <selection pane="bottomLeft" activeCell="A40" sqref="A40:M72"/>
    </sheetView>
  </sheetViews>
  <sheetFormatPr defaultColWidth="8.6640625" defaultRowHeight="15"/>
  <cols>
    <col min="1" max="1" width="21.5546875" style="37" bestFit="1" customWidth="1"/>
    <col min="2" max="2" width="15.44140625" style="37" bestFit="1" customWidth="1"/>
    <col min="3" max="3" width="39" style="27" bestFit="1" customWidth="1"/>
    <col min="4" max="4" width="11.33203125" style="31" customWidth="1"/>
    <col min="5" max="8" width="7.6640625" style="31" customWidth="1"/>
    <col min="9" max="9" width="8" style="31" customWidth="1"/>
    <col min="10" max="10" width="7.6640625" style="31" customWidth="1"/>
    <col min="11" max="12" width="9" style="31"/>
    <col min="13" max="13" width="18.5546875" style="31" customWidth="1"/>
    <col min="14" max="16384" width="8.6640625" style="27"/>
  </cols>
  <sheetData>
    <row r="1" spans="1:13" ht="37.5" customHeight="1">
      <c r="A1" s="194" t="s">
        <v>103</v>
      </c>
      <c r="B1" s="196" t="s">
        <v>104</v>
      </c>
      <c r="C1" s="197" t="s">
        <v>5</v>
      </c>
      <c r="D1" s="197" t="s">
        <v>126</v>
      </c>
      <c r="E1" s="198" t="s">
        <v>130</v>
      </c>
      <c r="F1" s="198"/>
      <c r="G1" s="198"/>
      <c r="H1" s="198" t="s">
        <v>131</v>
      </c>
      <c r="I1" s="198"/>
      <c r="J1" s="198"/>
      <c r="K1" s="194" t="s">
        <v>128</v>
      </c>
      <c r="L1" s="194" t="s">
        <v>129</v>
      </c>
      <c r="M1" s="194" t="s">
        <v>176</v>
      </c>
    </row>
    <row r="2" spans="1:13" ht="41.4" customHeight="1">
      <c r="A2" s="195"/>
      <c r="B2" s="196"/>
      <c r="C2" s="197"/>
      <c r="D2" s="197"/>
      <c r="E2" s="23" t="s">
        <v>86</v>
      </c>
      <c r="F2" s="23" t="s">
        <v>87</v>
      </c>
      <c r="G2" s="23" t="s">
        <v>88</v>
      </c>
      <c r="H2" s="23" t="s">
        <v>177</v>
      </c>
      <c r="I2" s="23" t="s">
        <v>127</v>
      </c>
      <c r="J2" s="23" t="s">
        <v>110</v>
      </c>
      <c r="K2" s="195"/>
      <c r="L2" s="195"/>
      <c r="M2" s="195"/>
    </row>
    <row r="3" spans="1:13">
      <c r="A3" s="28" t="s">
        <v>112</v>
      </c>
      <c r="B3" s="38" t="s">
        <v>132</v>
      </c>
      <c r="C3" s="28" t="s">
        <v>53</v>
      </c>
      <c r="D3" s="29">
        <v>1</v>
      </c>
      <c r="E3" s="30"/>
      <c r="F3" s="30">
        <v>1</v>
      </c>
      <c r="G3" s="30"/>
      <c r="H3" s="30">
        <v>21</v>
      </c>
      <c r="I3" s="30">
        <v>28</v>
      </c>
      <c r="J3" s="30">
        <f t="shared" ref="J3:J34" si="0">SUM(H3:I3)</f>
        <v>49</v>
      </c>
      <c r="K3" s="30">
        <v>5</v>
      </c>
      <c r="L3" s="30">
        <v>5</v>
      </c>
      <c r="M3" s="30"/>
    </row>
    <row r="4" spans="1:13">
      <c r="A4" s="28" t="s">
        <v>112</v>
      </c>
      <c r="B4" s="38" t="s">
        <v>132</v>
      </c>
      <c r="C4" s="28" t="s">
        <v>47</v>
      </c>
      <c r="D4" s="29">
        <v>1</v>
      </c>
      <c r="E4" s="30">
        <v>1</v>
      </c>
      <c r="F4" s="30"/>
      <c r="G4" s="30"/>
      <c r="H4" s="30">
        <v>16</v>
      </c>
      <c r="I4" s="30"/>
      <c r="J4" s="30">
        <f t="shared" si="0"/>
        <v>16</v>
      </c>
      <c r="K4" s="30">
        <v>2</v>
      </c>
      <c r="L4" s="30">
        <v>1</v>
      </c>
      <c r="M4" s="30"/>
    </row>
    <row r="5" spans="1:13">
      <c r="A5" s="28" t="s">
        <v>112</v>
      </c>
      <c r="B5" s="38" t="s">
        <v>135</v>
      </c>
      <c r="C5" s="28" t="s">
        <v>59</v>
      </c>
      <c r="D5" s="29">
        <v>1</v>
      </c>
      <c r="E5" s="30">
        <v>1</v>
      </c>
      <c r="F5" s="30"/>
      <c r="G5" s="30"/>
      <c r="H5" s="30">
        <v>36</v>
      </c>
      <c r="I5" s="30"/>
      <c r="J5" s="30">
        <f t="shared" si="0"/>
        <v>36</v>
      </c>
      <c r="K5" s="30">
        <v>5</v>
      </c>
      <c r="L5" s="30">
        <v>3</v>
      </c>
      <c r="M5" s="30"/>
    </row>
    <row r="6" spans="1:13">
      <c r="A6" s="28" t="s">
        <v>112</v>
      </c>
      <c r="B6" s="38" t="s">
        <v>135</v>
      </c>
      <c r="C6" s="28" t="s">
        <v>62</v>
      </c>
      <c r="D6" s="29">
        <v>1</v>
      </c>
      <c r="E6" s="30">
        <v>1</v>
      </c>
      <c r="F6" s="30"/>
      <c r="H6" s="30">
        <v>17</v>
      </c>
      <c r="I6" s="30"/>
      <c r="J6" s="30">
        <f t="shared" si="0"/>
        <v>17</v>
      </c>
      <c r="K6" s="30">
        <v>2</v>
      </c>
      <c r="L6" s="30">
        <v>1</v>
      </c>
      <c r="M6" s="30"/>
    </row>
    <row r="7" spans="1:13">
      <c r="A7" s="28" t="s">
        <v>112</v>
      </c>
      <c r="B7" s="38" t="s">
        <v>135</v>
      </c>
      <c r="C7" s="28" t="s">
        <v>65</v>
      </c>
      <c r="D7" s="29">
        <v>1</v>
      </c>
      <c r="E7" s="30">
        <v>1</v>
      </c>
      <c r="F7" s="30"/>
      <c r="G7" s="30"/>
      <c r="H7" s="30">
        <v>9</v>
      </c>
      <c r="I7" s="30"/>
      <c r="J7" s="30">
        <f t="shared" si="0"/>
        <v>9</v>
      </c>
      <c r="K7" s="30">
        <v>2</v>
      </c>
      <c r="L7" s="30">
        <v>1</v>
      </c>
      <c r="M7" s="30"/>
    </row>
    <row r="8" spans="1:13">
      <c r="A8" s="28" t="s">
        <v>112</v>
      </c>
      <c r="B8" s="38" t="s">
        <v>135</v>
      </c>
      <c r="C8" s="28" t="s">
        <v>69</v>
      </c>
      <c r="D8" s="29">
        <v>1</v>
      </c>
      <c r="E8" s="30">
        <v>1</v>
      </c>
      <c r="F8" s="30"/>
      <c r="G8" s="30"/>
      <c r="H8" s="30">
        <v>16</v>
      </c>
      <c r="I8" s="30"/>
      <c r="J8" s="30">
        <f t="shared" si="0"/>
        <v>16</v>
      </c>
      <c r="K8" s="30">
        <v>2</v>
      </c>
      <c r="L8" s="30">
        <v>1</v>
      </c>
      <c r="M8" s="30"/>
    </row>
    <row r="9" spans="1:13">
      <c r="A9" s="28" t="s">
        <v>112</v>
      </c>
      <c r="B9" s="38" t="s">
        <v>135</v>
      </c>
      <c r="C9" s="28" t="s">
        <v>57</v>
      </c>
      <c r="D9" s="29">
        <v>1</v>
      </c>
      <c r="E9" s="30">
        <v>1</v>
      </c>
      <c r="F9" s="30"/>
      <c r="G9" s="30"/>
      <c r="H9" s="30">
        <v>60</v>
      </c>
      <c r="I9" s="30"/>
      <c r="J9" s="30">
        <f t="shared" si="0"/>
        <v>60</v>
      </c>
      <c r="K9" s="30">
        <v>2</v>
      </c>
      <c r="L9" s="30">
        <v>3</v>
      </c>
      <c r="M9" s="30"/>
    </row>
    <row r="10" spans="1:13">
      <c r="A10" s="28" t="s">
        <v>112</v>
      </c>
      <c r="B10" s="38" t="s">
        <v>135</v>
      </c>
      <c r="C10" s="28" t="s">
        <v>64</v>
      </c>
      <c r="D10" s="29">
        <v>1</v>
      </c>
      <c r="E10" s="30">
        <v>1</v>
      </c>
      <c r="F10" s="30"/>
      <c r="G10" s="30"/>
      <c r="H10" s="30">
        <v>15</v>
      </c>
      <c r="I10" s="30"/>
      <c r="J10" s="30">
        <f t="shared" si="0"/>
        <v>15</v>
      </c>
      <c r="K10" s="30">
        <v>1</v>
      </c>
      <c r="L10" s="30">
        <v>2</v>
      </c>
      <c r="M10" s="30"/>
    </row>
    <row r="11" spans="1:13">
      <c r="A11" s="28" t="s">
        <v>112</v>
      </c>
      <c r="B11" s="38" t="s">
        <v>135</v>
      </c>
      <c r="C11" s="28" t="s">
        <v>55</v>
      </c>
      <c r="D11" s="29">
        <v>1</v>
      </c>
      <c r="E11" s="30">
        <v>1</v>
      </c>
      <c r="F11" s="30"/>
      <c r="G11" s="30"/>
      <c r="H11" s="30">
        <v>6</v>
      </c>
      <c r="I11" s="30"/>
      <c r="J11" s="30">
        <f t="shared" si="0"/>
        <v>6</v>
      </c>
      <c r="K11" s="30">
        <v>1</v>
      </c>
      <c r="L11" s="30">
        <v>1</v>
      </c>
      <c r="M11" s="30"/>
    </row>
    <row r="12" spans="1:13">
      <c r="A12" s="28" t="s">
        <v>112</v>
      </c>
      <c r="B12" s="38" t="s">
        <v>135</v>
      </c>
      <c r="C12" s="28" t="s">
        <v>61</v>
      </c>
      <c r="D12" s="29">
        <v>1</v>
      </c>
      <c r="E12" s="30">
        <v>1</v>
      </c>
      <c r="F12" s="30"/>
      <c r="G12" s="30"/>
      <c r="H12" s="30">
        <v>11</v>
      </c>
      <c r="I12" s="30"/>
      <c r="J12" s="30">
        <f t="shared" si="0"/>
        <v>11</v>
      </c>
      <c r="K12" s="30">
        <v>2</v>
      </c>
      <c r="L12" s="30">
        <v>1</v>
      </c>
      <c r="M12" s="30"/>
    </row>
    <row r="13" spans="1:13">
      <c r="A13" s="28" t="s">
        <v>112</v>
      </c>
      <c r="B13" s="38" t="s">
        <v>135</v>
      </c>
      <c r="C13" s="28" t="s">
        <v>58</v>
      </c>
      <c r="D13" s="29">
        <v>1</v>
      </c>
      <c r="E13" s="30">
        <v>1</v>
      </c>
      <c r="F13" s="30"/>
      <c r="G13" s="30"/>
      <c r="H13" s="30">
        <v>10</v>
      </c>
      <c r="I13" s="30"/>
      <c r="J13" s="30">
        <f t="shared" si="0"/>
        <v>10</v>
      </c>
      <c r="K13" s="30">
        <v>2</v>
      </c>
      <c r="L13" s="30">
        <v>1</v>
      </c>
      <c r="M13" s="30"/>
    </row>
    <row r="14" spans="1:13">
      <c r="A14" s="28" t="s">
        <v>112</v>
      </c>
      <c r="B14" s="38" t="s">
        <v>135</v>
      </c>
      <c r="C14" s="28" t="s">
        <v>63</v>
      </c>
      <c r="D14" s="29">
        <v>1</v>
      </c>
      <c r="E14" s="30">
        <v>1</v>
      </c>
      <c r="F14" s="30"/>
      <c r="G14" s="30"/>
      <c r="H14" s="30">
        <v>25</v>
      </c>
      <c r="I14" s="30"/>
      <c r="J14" s="30">
        <f t="shared" si="0"/>
        <v>25</v>
      </c>
      <c r="K14" s="30">
        <v>7</v>
      </c>
      <c r="L14" s="30">
        <v>2</v>
      </c>
      <c r="M14" s="30"/>
    </row>
    <row r="15" spans="1:13">
      <c r="A15" s="28" t="s">
        <v>112</v>
      </c>
      <c r="B15" s="38" t="s">
        <v>135</v>
      </c>
      <c r="C15" s="28" t="s">
        <v>67</v>
      </c>
      <c r="D15" s="29">
        <v>1</v>
      </c>
      <c r="E15" s="30">
        <v>1</v>
      </c>
      <c r="F15" s="30"/>
      <c r="G15" s="30"/>
      <c r="H15" s="30">
        <v>13</v>
      </c>
      <c r="I15" s="30"/>
      <c r="J15" s="30">
        <f t="shared" si="0"/>
        <v>13</v>
      </c>
      <c r="K15" s="30">
        <v>6</v>
      </c>
      <c r="L15" s="30">
        <v>1</v>
      </c>
      <c r="M15" s="30"/>
    </row>
    <row r="16" spans="1:13">
      <c r="A16" s="28" t="s">
        <v>112</v>
      </c>
      <c r="B16" s="38" t="s">
        <v>135</v>
      </c>
      <c r="C16" s="28" t="s">
        <v>72</v>
      </c>
      <c r="D16" s="29">
        <v>16</v>
      </c>
      <c r="E16" s="30"/>
      <c r="F16" s="30"/>
      <c r="G16" s="30">
        <v>1</v>
      </c>
      <c r="H16" s="30">
        <f>14+38+48</f>
        <v>100</v>
      </c>
      <c r="I16" s="30">
        <f>601-100</f>
        <v>501</v>
      </c>
      <c r="J16" s="30">
        <f t="shared" si="0"/>
        <v>601</v>
      </c>
      <c r="K16" s="30">
        <v>26</v>
      </c>
      <c r="L16" s="30">
        <v>24</v>
      </c>
      <c r="M16" s="30"/>
    </row>
    <row r="17" spans="1:13">
      <c r="A17" s="28" t="s">
        <v>112</v>
      </c>
      <c r="B17" s="38" t="s">
        <v>135</v>
      </c>
      <c r="C17" s="28" t="s">
        <v>68</v>
      </c>
      <c r="D17" s="29">
        <v>16</v>
      </c>
      <c r="E17" s="30"/>
      <c r="F17" s="30"/>
      <c r="G17" s="30">
        <v>1</v>
      </c>
      <c r="H17" s="30">
        <f>246-214</f>
        <v>32</v>
      </c>
      <c r="I17" s="30">
        <f>246-32</f>
        <v>214</v>
      </c>
      <c r="J17" s="30">
        <f t="shared" si="0"/>
        <v>246</v>
      </c>
      <c r="K17" s="30">
        <v>16</v>
      </c>
      <c r="L17" s="30">
        <v>18</v>
      </c>
      <c r="M17" s="30"/>
    </row>
    <row r="18" spans="1:13">
      <c r="A18" s="28" t="s">
        <v>112</v>
      </c>
      <c r="B18" s="38" t="s">
        <v>135</v>
      </c>
      <c r="C18" s="28" t="s">
        <v>12</v>
      </c>
      <c r="D18" s="29">
        <v>16</v>
      </c>
      <c r="E18" s="30"/>
      <c r="F18" s="30"/>
      <c r="G18" s="30">
        <v>1</v>
      </c>
      <c r="H18" s="30">
        <f>15+19+15</f>
        <v>49</v>
      </c>
      <c r="I18" s="30">
        <f>257-49</f>
        <v>208</v>
      </c>
      <c r="J18" s="30">
        <f t="shared" si="0"/>
        <v>257</v>
      </c>
      <c r="K18" s="30">
        <v>10</v>
      </c>
      <c r="L18" s="30">
        <v>11</v>
      </c>
      <c r="M18" s="30"/>
    </row>
    <row r="19" spans="1:13">
      <c r="A19" s="28" t="s">
        <v>112</v>
      </c>
      <c r="B19" s="38" t="s">
        <v>135</v>
      </c>
      <c r="C19" s="28" t="s">
        <v>56</v>
      </c>
      <c r="D19" s="29">
        <v>16</v>
      </c>
      <c r="E19" s="30"/>
      <c r="F19" s="30"/>
      <c r="G19" s="30">
        <v>1</v>
      </c>
      <c r="H19" s="30"/>
      <c r="I19" s="30">
        <v>422</v>
      </c>
      <c r="J19" s="30">
        <f t="shared" si="0"/>
        <v>422</v>
      </c>
      <c r="K19" s="30">
        <v>15</v>
      </c>
      <c r="L19" s="30">
        <v>16</v>
      </c>
      <c r="M19" s="30"/>
    </row>
    <row r="20" spans="1:13">
      <c r="A20" s="28" t="s">
        <v>112</v>
      </c>
      <c r="B20" s="38" t="s">
        <v>135</v>
      </c>
      <c r="C20" s="28" t="s">
        <v>11</v>
      </c>
      <c r="D20" s="29">
        <v>1</v>
      </c>
      <c r="E20" s="30">
        <v>1</v>
      </c>
      <c r="F20" s="30"/>
      <c r="G20" s="30"/>
      <c r="H20" s="30">
        <v>6</v>
      </c>
      <c r="I20" s="30"/>
      <c r="J20" s="30">
        <f t="shared" si="0"/>
        <v>6</v>
      </c>
      <c r="K20" s="30">
        <v>2</v>
      </c>
      <c r="L20" s="30">
        <v>1</v>
      </c>
      <c r="M20" s="30"/>
    </row>
    <row r="21" spans="1:13">
      <c r="A21" s="28" t="s">
        <v>112</v>
      </c>
      <c r="B21" s="38" t="s">
        <v>135</v>
      </c>
      <c r="C21" s="28" t="s">
        <v>79</v>
      </c>
      <c r="D21" s="29">
        <v>1</v>
      </c>
      <c r="E21" s="30"/>
      <c r="F21" s="30">
        <v>1</v>
      </c>
      <c r="G21" s="30"/>
      <c r="H21" s="30">
        <v>5</v>
      </c>
      <c r="I21" s="30">
        <v>2</v>
      </c>
      <c r="J21" s="30">
        <f t="shared" si="0"/>
        <v>7</v>
      </c>
      <c r="K21" s="30">
        <v>1</v>
      </c>
      <c r="L21" s="30">
        <v>1</v>
      </c>
      <c r="M21" s="30"/>
    </row>
    <row r="22" spans="1:13">
      <c r="A22" s="28" t="s">
        <v>112</v>
      </c>
      <c r="B22" s="38" t="s">
        <v>135</v>
      </c>
      <c r="C22" s="28" t="s">
        <v>13</v>
      </c>
      <c r="D22" s="29">
        <v>1</v>
      </c>
      <c r="E22" s="30"/>
      <c r="F22" s="30">
        <v>1</v>
      </c>
      <c r="G22" s="30"/>
      <c r="H22" s="30">
        <f>139-45</f>
        <v>94</v>
      </c>
      <c r="I22" s="30">
        <v>45</v>
      </c>
      <c r="J22" s="30">
        <f t="shared" si="0"/>
        <v>139</v>
      </c>
      <c r="K22" s="30">
        <v>3</v>
      </c>
      <c r="L22" s="30">
        <v>8</v>
      </c>
      <c r="M22" s="30" t="s">
        <v>136</v>
      </c>
    </row>
    <row r="23" spans="1:13">
      <c r="A23" s="35" t="s">
        <v>93</v>
      </c>
      <c r="B23" s="38" t="s">
        <v>94</v>
      </c>
      <c r="C23" s="28" t="s">
        <v>14</v>
      </c>
      <c r="D23" s="29">
        <v>1</v>
      </c>
      <c r="E23" s="30">
        <v>1</v>
      </c>
      <c r="F23" s="30"/>
      <c r="G23" s="30"/>
      <c r="H23" s="30">
        <v>42</v>
      </c>
      <c r="I23" s="30"/>
      <c r="J23" s="30">
        <f t="shared" si="0"/>
        <v>42</v>
      </c>
      <c r="K23" s="30">
        <v>3</v>
      </c>
      <c r="L23" s="30">
        <v>2</v>
      </c>
      <c r="M23" s="30"/>
    </row>
    <row r="24" spans="1:13">
      <c r="A24" s="35" t="s">
        <v>93</v>
      </c>
      <c r="B24" s="38" t="s">
        <v>94</v>
      </c>
      <c r="C24" s="28" t="s">
        <v>33</v>
      </c>
      <c r="D24" s="29">
        <v>1</v>
      </c>
      <c r="E24" s="30">
        <v>1</v>
      </c>
      <c r="F24" s="30"/>
      <c r="G24" s="30"/>
      <c r="H24" s="30">
        <v>21</v>
      </c>
      <c r="I24" s="30"/>
      <c r="J24" s="30">
        <f t="shared" si="0"/>
        <v>21</v>
      </c>
      <c r="K24" s="30">
        <v>2</v>
      </c>
      <c r="L24" s="30">
        <v>2</v>
      </c>
      <c r="M24" s="30"/>
    </row>
    <row r="25" spans="1:13">
      <c r="A25" s="35" t="s">
        <v>93</v>
      </c>
      <c r="B25" s="38" t="s">
        <v>94</v>
      </c>
      <c r="C25" s="28" t="s">
        <v>25</v>
      </c>
      <c r="D25" s="29">
        <v>1</v>
      </c>
      <c r="E25" s="30">
        <v>1</v>
      </c>
      <c r="F25" s="30"/>
      <c r="G25" s="30"/>
      <c r="H25" s="25">
        <v>83</v>
      </c>
      <c r="I25" s="30"/>
      <c r="J25" s="30">
        <f t="shared" si="0"/>
        <v>83</v>
      </c>
      <c r="K25" s="30">
        <v>6</v>
      </c>
      <c r="L25" s="30">
        <v>3</v>
      </c>
      <c r="M25" s="30"/>
    </row>
    <row r="26" spans="1:13">
      <c r="A26" s="35" t="s">
        <v>93</v>
      </c>
      <c r="B26" s="38" t="s">
        <v>94</v>
      </c>
      <c r="C26" s="28" t="s">
        <v>73</v>
      </c>
      <c r="D26" s="29">
        <v>3</v>
      </c>
      <c r="E26" s="30"/>
      <c r="F26" s="30"/>
      <c r="G26" s="30">
        <v>1</v>
      </c>
      <c r="H26" s="25"/>
      <c r="I26" s="30">
        <v>475</v>
      </c>
      <c r="J26" s="30">
        <f t="shared" si="0"/>
        <v>475</v>
      </c>
      <c r="K26" s="30">
        <v>15</v>
      </c>
      <c r="L26" s="30">
        <v>16</v>
      </c>
      <c r="M26" s="30"/>
    </row>
    <row r="27" spans="1:13">
      <c r="A27" s="35" t="s">
        <v>93</v>
      </c>
      <c r="B27" s="38" t="s">
        <v>95</v>
      </c>
      <c r="C27" s="28" t="s">
        <v>29</v>
      </c>
      <c r="D27" s="29">
        <v>1</v>
      </c>
      <c r="E27" s="30">
        <v>1</v>
      </c>
      <c r="F27" s="30"/>
      <c r="G27" s="30"/>
      <c r="H27" s="25">
        <v>38</v>
      </c>
      <c r="I27" s="30"/>
      <c r="J27" s="30">
        <f t="shared" si="0"/>
        <v>38</v>
      </c>
      <c r="K27" s="30">
        <v>4</v>
      </c>
      <c r="L27" s="30">
        <v>2</v>
      </c>
      <c r="M27" s="30"/>
    </row>
    <row r="28" spans="1:13">
      <c r="A28" s="35" t="s">
        <v>93</v>
      </c>
      <c r="B28" s="38" t="s">
        <v>95</v>
      </c>
      <c r="C28" s="28" t="s">
        <v>37</v>
      </c>
      <c r="D28" s="29">
        <v>1</v>
      </c>
      <c r="E28" s="30">
        <v>1</v>
      </c>
      <c r="F28" s="30"/>
      <c r="G28" s="30"/>
      <c r="H28" s="25">
        <v>21</v>
      </c>
      <c r="I28" s="30"/>
      <c r="J28" s="30">
        <f t="shared" si="0"/>
        <v>21</v>
      </c>
      <c r="K28" s="30">
        <v>2</v>
      </c>
      <c r="L28" s="30">
        <v>2</v>
      </c>
      <c r="M28" s="30"/>
    </row>
    <row r="29" spans="1:13">
      <c r="A29" s="35" t="s">
        <v>93</v>
      </c>
      <c r="B29" s="38" t="s">
        <v>95</v>
      </c>
      <c r="C29" s="28" t="s">
        <v>42</v>
      </c>
      <c r="D29" s="29">
        <v>1</v>
      </c>
      <c r="E29" s="30">
        <v>1</v>
      </c>
      <c r="F29" s="30"/>
      <c r="G29" s="30"/>
      <c r="H29" s="25">
        <v>64</v>
      </c>
      <c r="I29" s="30"/>
      <c r="J29" s="30">
        <f t="shared" si="0"/>
        <v>64</v>
      </c>
      <c r="K29" s="30">
        <v>3</v>
      </c>
      <c r="L29" s="30">
        <v>3</v>
      </c>
      <c r="M29" s="30"/>
    </row>
    <row r="30" spans="1:13">
      <c r="A30" s="35" t="s">
        <v>93</v>
      </c>
      <c r="B30" s="38" t="s">
        <v>95</v>
      </c>
      <c r="C30" s="28" t="s">
        <v>44</v>
      </c>
      <c r="D30" s="29">
        <v>1</v>
      </c>
      <c r="E30" s="30">
        <v>1</v>
      </c>
      <c r="F30" s="30"/>
      <c r="G30" s="30"/>
      <c r="H30" s="25">
        <v>28</v>
      </c>
      <c r="I30" s="30"/>
      <c r="J30" s="30">
        <f t="shared" si="0"/>
        <v>28</v>
      </c>
      <c r="K30" s="30">
        <v>2</v>
      </c>
      <c r="L30" s="30">
        <v>2</v>
      </c>
      <c r="M30" s="30"/>
    </row>
    <row r="31" spans="1:13">
      <c r="A31" s="35" t="s">
        <v>93</v>
      </c>
      <c r="B31" s="38" t="s">
        <v>95</v>
      </c>
      <c r="C31" s="28" t="s">
        <v>45</v>
      </c>
      <c r="D31" s="29">
        <v>1</v>
      </c>
      <c r="E31" s="30">
        <v>1</v>
      </c>
      <c r="F31" s="30"/>
      <c r="G31" s="30"/>
      <c r="H31" s="25">
        <v>37</v>
      </c>
      <c r="I31" s="30"/>
      <c r="J31" s="30">
        <f t="shared" si="0"/>
        <v>37</v>
      </c>
      <c r="K31" s="30">
        <v>3</v>
      </c>
      <c r="L31" s="30">
        <v>2</v>
      </c>
      <c r="M31" s="30"/>
    </row>
    <row r="32" spans="1:13">
      <c r="A32" s="35" t="s">
        <v>93</v>
      </c>
      <c r="B32" s="38" t="s">
        <v>95</v>
      </c>
      <c r="C32" s="28" t="s">
        <v>46</v>
      </c>
      <c r="D32" s="29">
        <v>1</v>
      </c>
      <c r="E32" s="30">
        <v>1</v>
      </c>
      <c r="F32" s="30"/>
      <c r="G32" s="30"/>
      <c r="H32" s="25">
        <v>29</v>
      </c>
      <c r="I32" s="30"/>
      <c r="J32" s="30">
        <f t="shared" si="0"/>
        <v>29</v>
      </c>
      <c r="K32" s="30">
        <v>2</v>
      </c>
      <c r="L32" s="30">
        <v>2</v>
      </c>
      <c r="M32" s="30"/>
    </row>
    <row r="33" spans="1:13">
      <c r="A33" s="35" t="s">
        <v>93</v>
      </c>
      <c r="B33" s="38" t="s">
        <v>95</v>
      </c>
      <c r="C33" s="28" t="s">
        <v>52</v>
      </c>
      <c r="D33" s="29">
        <v>1</v>
      </c>
      <c r="E33" s="30">
        <v>1</v>
      </c>
      <c r="F33" s="30"/>
      <c r="G33" s="30"/>
      <c r="H33" s="25">
        <v>66</v>
      </c>
      <c r="I33" s="30"/>
      <c r="J33" s="30">
        <f t="shared" si="0"/>
        <v>66</v>
      </c>
      <c r="K33" s="30">
        <v>3</v>
      </c>
      <c r="L33" s="30">
        <v>3</v>
      </c>
      <c r="M33" s="30"/>
    </row>
    <row r="34" spans="1:13">
      <c r="A34" s="35" t="s">
        <v>93</v>
      </c>
      <c r="B34" s="38" t="s">
        <v>95</v>
      </c>
      <c r="C34" s="28" t="s">
        <v>15</v>
      </c>
      <c r="D34" s="29">
        <v>1</v>
      </c>
      <c r="E34" s="30">
        <v>1</v>
      </c>
      <c r="F34" s="30"/>
      <c r="G34" s="30"/>
      <c r="H34" s="29">
        <v>9</v>
      </c>
      <c r="I34" s="30"/>
      <c r="J34" s="30">
        <f t="shared" si="0"/>
        <v>9</v>
      </c>
      <c r="K34" s="30">
        <v>1</v>
      </c>
      <c r="L34" s="30">
        <v>1</v>
      </c>
      <c r="M34" s="30"/>
    </row>
    <row r="35" spans="1:13">
      <c r="A35" s="35" t="s">
        <v>93</v>
      </c>
      <c r="B35" s="38" t="s">
        <v>95</v>
      </c>
      <c r="C35" s="28" t="s">
        <v>16</v>
      </c>
      <c r="D35" s="29">
        <v>1</v>
      </c>
      <c r="E35" s="30">
        <v>1</v>
      </c>
      <c r="F35" s="30"/>
      <c r="G35" s="30"/>
      <c r="H35" s="25">
        <v>21</v>
      </c>
      <c r="I35" s="30"/>
      <c r="J35" s="30">
        <f t="shared" ref="J35:J66" si="1">SUM(H35:I35)</f>
        <v>21</v>
      </c>
      <c r="K35" s="30">
        <v>2</v>
      </c>
      <c r="L35" s="30">
        <v>2</v>
      </c>
      <c r="M35" s="30"/>
    </row>
    <row r="36" spans="1:13">
      <c r="A36" s="35" t="s">
        <v>93</v>
      </c>
      <c r="B36" s="38" t="s">
        <v>95</v>
      </c>
      <c r="C36" s="28" t="s">
        <v>71</v>
      </c>
      <c r="D36" s="29">
        <v>7</v>
      </c>
      <c r="E36" s="30"/>
      <c r="F36" s="30"/>
      <c r="G36" s="30">
        <v>1</v>
      </c>
      <c r="H36" s="25"/>
      <c r="I36" s="30">
        <v>359</v>
      </c>
      <c r="J36" s="30">
        <f t="shared" si="1"/>
        <v>359</v>
      </c>
      <c r="K36" s="30">
        <v>19</v>
      </c>
      <c r="L36" s="30">
        <v>20</v>
      </c>
      <c r="M36" s="30"/>
    </row>
    <row r="37" spans="1:13">
      <c r="A37" s="35" t="s">
        <v>93</v>
      </c>
      <c r="B37" s="38" t="s">
        <v>95</v>
      </c>
      <c r="C37" s="28" t="s">
        <v>77</v>
      </c>
      <c r="D37" s="29">
        <v>7</v>
      </c>
      <c r="E37" s="30"/>
      <c r="F37" s="30"/>
      <c r="G37" s="30">
        <v>1</v>
      </c>
      <c r="H37" s="25"/>
      <c r="I37" s="30">
        <v>389</v>
      </c>
      <c r="J37" s="30">
        <f t="shared" si="1"/>
        <v>389</v>
      </c>
      <c r="K37" s="30">
        <v>15</v>
      </c>
      <c r="L37" s="30">
        <v>13</v>
      </c>
      <c r="M37" s="30"/>
    </row>
    <row r="38" spans="1:13">
      <c r="A38" s="35" t="s">
        <v>93</v>
      </c>
      <c r="B38" s="38" t="s">
        <v>96</v>
      </c>
      <c r="C38" s="28" t="s">
        <v>32</v>
      </c>
      <c r="D38" s="29">
        <v>1</v>
      </c>
      <c r="E38" s="30">
        <v>1</v>
      </c>
      <c r="F38" s="30"/>
      <c r="G38" s="30"/>
      <c r="H38" s="25">
        <v>20</v>
      </c>
      <c r="I38" s="30"/>
      <c r="J38" s="30">
        <f t="shared" si="1"/>
        <v>20</v>
      </c>
      <c r="K38" s="30">
        <v>2</v>
      </c>
      <c r="L38" s="30">
        <v>2</v>
      </c>
      <c r="M38" s="30"/>
    </row>
    <row r="39" spans="1:13">
      <c r="A39" s="35" t="s">
        <v>93</v>
      </c>
      <c r="B39" s="38" t="s">
        <v>96</v>
      </c>
      <c r="C39" s="28" t="s">
        <v>40</v>
      </c>
      <c r="D39" s="29">
        <v>1</v>
      </c>
      <c r="E39" s="30">
        <v>1</v>
      </c>
      <c r="F39" s="30"/>
      <c r="G39" s="30"/>
      <c r="H39" s="25">
        <v>5</v>
      </c>
      <c r="I39" s="30"/>
      <c r="J39" s="30">
        <f t="shared" si="1"/>
        <v>5</v>
      </c>
      <c r="K39" s="30">
        <v>1</v>
      </c>
      <c r="L39" s="30">
        <v>1</v>
      </c>
      <c r="M39" s="30"/>
    </row>
    <row r="40" spans="1:13">
      <c r="A40" s="35" t="s">
        <v>74</v>
      </c>
      <c r="B40" s="38" t="s">
        <v>98</v>
      </c>
      <c r="C40" s="28" t="s">
        <v>26</v>
      </c>
      <c r="D40" s="29">
        <v>1</v>
      </c>
      <c r="E40" s="30">
        <v>1</v>
      </c>
      <c r="F40" s="30"/>
      <c r="G40" s="30"/>
      <c r="H40" s="25">
        <v>7</v>
      </c>
      <c r="I40" s="30"/>
      <c r="J40" s="30">
        <f t="shared" si="1"/>
        <v>7</v>
      </c>
      <c r="K40" s="30">
        <v>1</v>
      </c>
      <c r="L40" s="30">
        <v>1</v>
      </c>
      <c r="M40" s="30"/>
    </row>
    <row r="41" spans="1:13">
      <c r="A41" s="35" t="s">
        <v>74</v>
      </c>
      <c r="B41" s="38" t="s">
        <v>98</v>
      </c>
      <c r="C41" s="28" t="s">
        <v>35</v>
      </c>
      <c r="D41" s="29">
        <v>1</v>
      </c>
      <c r="E41" s="30">
        <v>1</v>
      </c>
      <c r="F41" s="30"/>
      <c r="G41" s="30"/>
      <c r="H41" s="25">
        <v>21</v>
      </c>
      <c r="I41" s="30"/>
      <c r="J41" s="30">
        <f t="shared" si="1"/>
        <v>21</v>
      </c>
      <c r="K41" s="30">
        <v>2</v>
      </c>
      <c r="L41" s="30">
        <v>2</v>
      </c>
      <c r="M41" s="30"/>
    </row>
    <row r="42" spans="1:13">
      <c r="A42" s="35" t="s">
        <v>74</v>
      </c>
      <c r="B42" s="38" t="s">
        <v>98</v>
      </c>
      <c r="C42" s="28" t="s">
        <v>23</v>
      </c>
      <c r="D42" s="29">
        <v>1</v>
      </c>
      <c r="E42" s="30">
        <v>1</v>
      </c>
      <c r="F42" s="30"/>
      <c r="G42" s="30"/>
      <c r="H42" s="25">
        <v>6</v>
      </c>
      <c r="I42" s="30"/>
      <c r="J42" s="30">
        <f t="shared" si="1"/>
        <v>6</v>
      </c>
      <c r="K42" s="30">
        <v>1</v>
      </c>
      <c r="L42" s="30">
        <v>1</v>
      </c>
      <c r="M42" s="30"/>
    </row>
    <row r="43" spans="1:13">
      <c r="A43" s="35" t="s">
        <v>74</v>
      </c>
      <c r="B43" s="38" t="s">
        <v>99</v>
      </c>
      <c r="C43" s="28" t="s">
        <v>24</v>
      </c>
      <c r="D43" s="29">
        <v>1</v>
      </c>
      <c r="E43" s="30">
        <v>1</v>
      </c>
      <c r="F43" s="30"/>
      <c r="G43" s="30"/>
      <c r="H43" s="30">
        <v>23</v>
      </c>
      <c r="I43" s="30"/>
      <c r="J43" s="30">
        <f t="shared" si="1"/>
        <v>23</v>
      </c>
      <c r="K43" s="30">
        <v>2</v>
      </c>
      <c r="L43" s="30">
        <v>2</v>
      </c>
      <c r="M43" s="30"/>
    </row>
    <row r="44" spans="1:13">
      <c r="A44" s="35" t="s">
        <v>74</v>
      </c>
      <c r="B44" s="38" t="s">
        <v>99</v>
      </c>
      <c r="C44" s="28" t="s">
        <v>34</v>
      </c>
      <c r="D44" s="29">
        <v>1</v>
      </c>
      <c r="E44" s="30">
        <v>1</v>
      </c>
      <c r="F44" s="30"/>
      <c r="G44" s="30"/>
      <c r="H44" s="30">
        <v>5</v>
      </c>
      <c r="I44" s="30"/>
      <c r="J44" s="30">
        <f t="shared" si="1"/>
        <v>5</v>
      </c>
      <c r="K44" s="30">
        <v>1</v>
      </c>
      <c r="L44" s="30">
        <v>1</v>
      </c>
      <c r="M44" s="30"/>
    </row>
    <row r="45" spans="1:13">
      <c r="A45" s="35" t="s">
        <v>74</v>
      </c>
      <c r="B45" s="38" t="s">
        <v>99</v>
      </c>
      <c r="C45" s="28" t="s">
        <v>19</v>
      </c>
      <c r="D45" s="29">
        <v>1</v>
      </c>
      <c r="E45" s="30">
        <v>1</v>
      </c>
      <c r="F45" s="30"/>
      <c r="G45" s="30"/>
      <c r="H45" s="30">
        <v>9</v>
      </c>
      <c r="I45" s="30"/>
      <c r="J45" s="30">
        <f t="shared" si="1"/>
        <v>9</v>
      </c>
      <c r="K45" s="30">
        <v>1</v>
      </c>
      <c r="L45" s="30">
        <v>1</v>
      </c>
      <c r="M45" s="30"/>
    </row>
    <row r="46" spans="1:13">
      <c r="A46" s="35" t="s">
        <v>74</v>
      </c>
      <c r="B46" s="38" t="s">
        <v>100</v>
      </c>
      <c r="C46" s="28" t="s">
        <v>17</v>
      </c>
      <c r="D46" s="29">
        <v>1</v>
      </c>
      <c r="E46" s="30">
        <v>1</v>
      </c>
      <c r="F46" s="30"/>
      <c r="G46" s="30"/>
      <c r="H46" s="30">
        <v>6</v>
      </c>
      <c r="I46" s="30"/>
      <c r="J46" s="30">
        <f t="shared" si="1"/>
        <v>6</v>
      </c>
      <c r="K46" s="30">
        <v>1</v>
      </c>
      <c r="L46" s="30">
        <v>1</v>
      </c>
      <c r="M46" s="30"/>
    </row>
    <row r="47" spans="1:13">
      <c r="A47" s="35" t="s">
        <v>74</v>
      </c>
      <c r="B47" s="38" t="s">
        <v>100</v>
      </c>
      <c r="C47" s="28" t="s">
        <v>48</v>
      </c>
      <c r="D47" s="29">
        <v>1</v>
      </c>
      <c r="E47" s="30">
        <v>1</v>
      </c>
      <c r="F47" s="30"/>
      <c r="G47" s="30"/>
      <c r="H47" s="30">
        <v>7</v>
      </c>
      <c r="I47" s="30"/>
      <c r="J47" s="30">
        <f t="shared" si="1"/>
        <v>7</v>
      </c>
      <c r="K47" s="30">
        <v>2</v>
      </c>
      <c r="L47" s="30">
        <v>1</v>
      </c>
      <c r="M47" s="30"/>
    </row>
    <row r="48" spans="1:13">
      <c r="A48" s="35" t="s">
        <v>74</v>
      </c>
      <c r="B48" s="38" t="s">
        <v>100</v>
      </c>
      <c r="C48" s="28" t="s">
        <v>27</v>
      </c>
      <c r="D48" s="29">
        <v>1</v>
      </c>
      <c r="E48" s="30">
        <v>1</v>
      </c>
      <c r="F48" s="30"/>
      <c r="G48" s="30"/>
      <c r="H48" s="30">
        <v>7</v>
      </c>
      <c r="I48" s="30"/>
      <c r="J48" s="30">
        <f t="shared" si="1"/>
        <v>7</v>
      </c>
      <c r="K48" s="30">
        <v>1</v>
      </c>
      <c r="L48" s="30">
        <v>1</v>
      </c>
      <c r="M48" s="30"/>
    </row>
    <row r="49" spans="1:13">
      <c r="A49" s="35" t="s">
        <v>74</v>
      </c>
      <c r="B49" s="38" t="s">
        <v>100</v>
      </c>
      <c r="C49" s="28" t="s">
        <v>36</v>
      </c>
      <c r="D49" s="29">
        <v>1</v>
      </c>
      <c r="E49" s="30">
        <v>1</v>
      </c>
      <c r="F49" s="30"/>
      <c r="G49" s="30"/>
      <c r="H49" s="30">
        <v>7</v>
      </c>
      <c r="I49" s="30"/>
      <c r="J49" s="30">
        <f t="shared" si="1"/>
        <v>7</v>
      </c>
      <c r="K49" s="30">
        <v>1</v>
      </c>
      <c r="L49" s="30">
        <v>1</v>
      </c>
      <c r="M49" s="30"/>
    </row>
    <row r="50" spans="1:13">
      <c r="A50" s="35" t="s">
        <v>74</v>
      </c>
      <c r="B50" s="38" t="s">
        <v>100</v>
      </c>
      <c r="C50" s="28" t="s">
        <v>18</v>
      </c>
      <c r="D50" s="29">
        <v>1</v>
      </c>
      <c r="E50" s="30">
        <v>1</v>
      </c>
      <c r="F50" s="30"/>
      <c r="G50" s="30"/>
      <c r="H50" s="30">
        <v>4</v>
      </c>
      <c r="I50" s="30"/>
      <c r="J50" s="30">
        <f t="shared" si="1"/>
        <v>4</v>
      </c>
      <c r="K50" s="30">
        <v>1</v>
      </c>
      <c r="L50" s="30">
        <v>1</v>
      </c>
      <c r="M50" s="30"/>
    </row>
    <row r="51" spans="1:13">
      <c r="A51" s="35" t="s">
        <v>74</v>
      </c>
      <c r="B51" s="38" t="s">
        <v>100</v>
      </c>
      <c r="C51" s="28" t="s">
        <v>74</v>
      </c>
      <c r="D51" s="29">
        <v>4</v>
      </c>
      <c r="E51" s="30"/>
      <c r="F51" s="30"/>
      <c r="G51" s="30">
        <v>1</v>
      </c>
      <c r="H51" s="30">
        <v>52</v>
      </c>
      <c r="I51" s="30">
        <f>467-52</f>
        <v>415</v>
      </c>
      <c r="J51" s="30">
        <f t="shared" si="1"/>
        <v>467</v>
      </c>
      <c r="K51" s="30">
        <v>22</v>
      </c>
      <c r="L51" s="30">
        <v>22</v>
      </c>
      <c r="M51" s="30"/>
    </row>
    <row r="52" spans="1:13">
      <c r="A52" s="35" t="s">
        <v>74</v>
      </c>
      <c r="B52" s="38" t="s">
        <v>101</v>
      </c>
      <c r="C52" s="28" t="s">
        <v>21</v>
      </c>
      <c r="D52" s="29">
        <v>1</v>
      </c>
      <c r="E52" s="30">
        <v>1</v>
      </c>
      <c r="F52" s="30"/>
      <c r="G52" s="30"/>
      <c r="H52" s="30">
        <v>7</v>
      </c>
      <c r="I52" s="30"/>
      <c r="J52" s="30">
        <f t="shared" si="1"/>
        <v>7</v>
      </c>
      <c r="K52" s="30">
        <v>1</v>
      </c>
      <c r="L52" s="30">
        <v>1</v>
      </c>
      <c r="M52" s="30"/>
    </row>
    <row r="53" spans="1:13">
      <c r="A53" s="35" t="s">
        <v>74</v>
      </c>
      <c r="B53" s="38" t="s">
        <v>101</v>
      </c>
      <c r="C53" s="28" t="s">
        <v>22</v>
      </c>
      <c r="D53" s="29">
        <v>1</v>
      </c>
      <c r="E53" s="30">
        <v>1</v>
      </c>
      <c r="F53" s="30"/>
      <c r="G53" s="30"/>
      <c r="H53" s="30">
        <v>11</v>
      </c>
      <c r="I53" s="30"/>
      <c r="J53" s="30">
        <f t="shared" si="1"/>
        <v>11</v>
      </c>
      <c r="K53" s="30">
        <v>1</v>
      </c>
      <c r="L53" s="30">
        <v>1</v>
      </c>
      <c r="M53" s="30"/>
    </row>
    <row r="54" spans="1:13">
      <c r="A54" s="35" t="s">
        <v>74</v>
      </c>
      <c r="B54" s="38" t="s">
        <v>101</v>
      </c>
      <c r="C54" s="28" t="s">
        <v>41</v>
      </c>
      <c r="D54" s="29">
        <v>1</v>
      </c>
      <c r="E54" s="30">
        <v>1</v>
      </c>
      <c r="F54" s="30"/>
      <c r="G54" s="30"/>
      <c r="H54" s="30">
        <v>10</v>
      </c>
      <c r="I54" s="30"/>
      <c r="J54" s="30">
        <f t="shared" si="1"/>
        <v>10</v>
      </c>
      <c r="K54" s="30">
        <v>1</v>
      </c>
      <c r="L54" s="30">
        <v>1</v>
      </c>
      <c r="M54" s="30"/>
    </row>
    <row r="55" spans="1:13">
      <c r="A55" s="35" t="s">
        <v>74</v>
      </c>
      <c r="B55" s="38" t="s">
        <v>101</v>
      </c>
      <c r="C55" s="28" t="s">
        <v>70</v>
      </c>
      <c r="D55" s="29">
        <v>3</v>
      </c>
      <c r="E55" s="30"/>
      <c r="F55" s="30"/>
      <c r="G55" s="30">
        <v>1</v>
      </c>
      <c r="H55" s="30">
        <v>57</v>
      </c>
      <c r="I55" s="30">
        <v>154</v>
      </c>
      <c r="J55" s="30">
        <f t="shared" si="1"/>
        <v>211</v>
      </c>
      <c r="K55" s="30">
        <v>11</v>
      </c>
      <c r="L55" s="30">
        <v>12</v>
      </c>
      <c r="M55" s="30"/>
    </row>
    <row r="56" spans="1:13">
      <c r="A56" s="35" t="s">
        <v>74</v>
      </c>
      <c r="B56" s="38" t="s">
        <v>135</v>
      </c>
      <c r="C56" s="28" t="s">
        <v>54</v>
      </c>
      <c r="D56" s="29">
        <v>16</v>
      </c>
      <c r="E56" s="30"/>
      <c r="F56" s="30"/>
      <c r="G56" s="30">
        <v>1</v>
      </c>
      <c r="H56" s="30">
        <f>350-285</f>
        <v>65</v>
      </c>
      <c r="I56" s="30">
        <v>285</v>
      </c>
      <c r="J56" s="30">
        <f t="shared" si="1"/>
        <v>350</v>
      </c>
      <c r="K56" s="30">
        <v>2</v>
      </c>
      <c r="L56" s="30">
        <v>14</v>
      </c>
      <c r="M56" s="30"/>
    </row>
    <row r="57" spans="1:13">
      <c r="A57" s="35" t="s">
        <v>74</v>
      </c>
      <c r="B57" s="38" t="s">
        <v>135</v>
      </c>
      <c r="C57" s="28" t="s">
        <v>60</v>
      </c>
      <c r="D57" s="29">
        <v>1</v>
      </c>
      <c r="E57" s="30">
        <v>1</v>
      </c>
      <c r="F57" s="30"/>
      <c r="G57" s="30"/>
      <c r="H57" s="30">
        <v>16</v>
      </c>
      <c r="I57" s="30"/>
      <c r="J57" s="30">
        <f t="shared" si="1"/>
        <v>16</v>
      </c>
      <c r="K57" s="30">
        <v>1</v>
      </c>
      <c r="L57" s="30">
        <v>1</v>
      </c>
      <c r="M57" s="30"/>
    </row>
    <row r="58" spans="1:13">
      <c r="A58" s="35" t="s">
        <v>74</v>
      </c>
      <c r="B58" s="38" t="s">
        <v>135</v>
      </c>
      <c r="C58" s="28" t="s">
        <v>66</v>
      </c>
      <c r="D58" s="29">
        <v>1</v>
      </c>
      <c r="E58" s="30">
        <v>1</v>
      </c>
      <c r="F58" s="30"/>
      <c r="G58" s="30"/>
      <c r="H58" s="30">
        <v>24</v>
      </c>
      <c r="I58" s="30"/>
      <c r="J58" s="30">
        <f t="shared" si="1"/>
        <v>24</v>
      </c>
      <c r="K58" s="30">
        <v>4</v>
      </c>
      <c r="L58" s="30">
        <v>2</v>
      </c>
      <c r="M58" s="30"/>
    </row>
    <row r="59" spans="1:13">
      <c r="A59" s="35" t="s">
        <v>76</v>
      </c>
      <c r="B59" s="38" t="s">
        <v>133</v>
      </c>
      <c r="C59" s="28" t="s">
        <v>20</v>
      </c>
      <c r="D59" s="29">
        <v>1</v>
      </c>
      <c r="E59" s="30">
        <v>1</v>
      </c>
      <c r="F59" s="30"/>
      <c r="G59" s="30"/>
      <c r="H59" s="25">
        <v>15</v>
      </c>
      <c r="I59" s="30"/>
      <c r="J59" s="30">
        <f t="shared" si="1"/>
        <v>15</v>
      </c>
      <c r="K59" s="30">
        <v>2</v>
      </c>
      <c r="L59" s="30">
        <v>1</v>
      </c>
      <c r="M59" s="30"/>
    </row>
    <row r="60" spans="1:13">
      <c r="A60" s="35" t="s">
        <v>76</v>
      </c>
      <c r="B60" s="38" t="s">
        <v>97</v>
      </c>
      <c r="C60" s="28" t="s">
        <v>28</v>
      </c>
      <c r="D60" s="29">
        <v>1</v>
      </c>
      <c r="E60" s="30">
        <v>1</v>
      </c>
      <c r="F60" s="30"/>
      <c r="G60" s="30"/>
      <c r="H60" s="25">
        <v>24</v>
      </c>
      <c r="I60" s="30"/>
      <c r="J60" s="30">
        <f t="shared" si="1"/>
        <v>24</v>
      </c>
      <c r="K60" s="30">
        <v>2</v>
      </c>
      <c r="L60" s="30">
        <v>2</v>
      </c>
      <c r="M60" s="30"/>
    </row>
    <row r="61" spans="1:13">
      <c r="A61" s="35" t="s">
        <v>76</v>
      </c>
      <c r="B61" s="38" t="s">
        <v>97</v>
      </c>
      <c r="C61" s="28" t="s">
        <v>78</v>
      </c>
      <c r="D61" s="29">
        <v>1</v>
      </c>
      <c r="E61" s="30">
        <v>1</v>
      </c>
      <c r="F61" s="30"/>
      <c r="G61" s="30"/>
      <c r="H61" s="25">
        <v>1</v>
      </c>
      <c r="I61" s="30"/>
      <c r="J61" s="30">
        <f t="shared" si="1"/>
        <v>1</v>
      </c>
      <c r="K61" s="30">
        <v>1</v>
      </c>
      <c r="L61" s="30">
        <v>1</v>
      </c>
      <c r="M61" s="30"/>
    </row>
    <row r="62" spans="1:13">
      <c r="A62" s="35" t="s">
        <v>76</v>
      </c>
      <c r="B62" s="38" t="s">
        <v>97</v>
      </c>
      <c r="C62" s="28" t="s">
        <v>75</v>
      </c>
      <c r="D62" s="29">
        <v>2</v>
      </c>
      <c r="E62" s="30"/>
      <c r="F62" s="30"/>
      <c r="G62" s="30">
        <v>1</v>
      </c>
      <c r="H62" s="30">
        <v>44</v>
      </c>
      <c r="I62" s="30">
        <v>247</v>
      </c>
      <c r="J62" s="30">
        <f t="shared" si="1"/>
        <v>291</v>
      </c>
      <c r="K62" s="30">
        <v>13</v>
      </c>
      <c r="L62" s="30">
        <v>12</v>
      </c>
      <c r="M62" s="30"/>
    </row>
    <row r="63" spans="1:13">
      <c r="A63" s="35" t="s">
        <v>76</v>
      </c>
      <c r="B63" s="38" t="s">
        <v>100</v>
      </c>
      <c r="C63" s="28" t="s">
        <v>49</v>
      </c>
      <c r="D63" s="29">
        <v>1</v>
      </c>
      <c r="E63" s="30">
        <v>1</v>
      </c>
      <c r="F63" s="30"/>
      <c r="G63" s="30"/>
      <c r="H63" s="30">
        <v>55</v>
      </c>
      <c r="I63" s="30"/>
      <c r="J63" s="30">
        <f t="shared" si="1"/>
        <v>55</v>
      </c>
      <c r="K63" s="30">
        <v>3</v>
      </c>
      <c r="L63" s="30">
        <v>2</v>
      </c>
      <c r="M63" s="30"/>
    </row>
    <row r="64" spans="1:13">
      <c r="A64" s="35" t="s">
        <v>76</v>
      </c>
      <c r="B64" s="38" t="s">
        <v>102</v>
      </c>
      <c r="C64" s="28" t="s">
        <v>43</v>
      </c>
      <c r="D64" s="29">
        <v>1</v>
      </c>
      <c r="E64" s="30">
        <v>1</v>
      </c>
      <c r="F64" s="30"/>
      <c r="G64" s="30"/>
      <c r="H64" s="30">
        <v>9</v>
      </c>
      <c r="I64" s="30"/>
      <c r="J64" s="30">
        <f t="shared" si="1"/>
        <v>9</v>
      </c>
      <c r="K64" s="30">
        <v>1</v>
      </c>
      <c r="L64" s="30">
        <v>1</v>
      </c>
      <c r="M64" s="30"/>
    </row>
    <row r="65" spans="1:13">
      <c r="A65" s="35" t="s">
        <v>76</v>
      </c>
      <c r="B65" s="38" t="s">
        <v>102</v>
      </c>
      <c r="C65" s="28" t="s">
        <v>50</v>
      </c>
      <c r="D65" s="29">
        <v>1</v>
      </c>
      <c r="E65" s="30">
        <v>1</v>
      </c>
      <c r="F65" s="30"/>
      <c r="G65" s="30"/>
      <c r="H65" s="30">
        <v>3</v>
      </c>
      <c r="I65" s="30"/>
      <c r="J65" s="30">
        <f t="shared" si="1"/>
        <v>3</v>
      </c>
      <c r="K65" s="30">
        <v>1</v>
      </c>
      <c r="L65" s="30">
        <v>1</v>
      </c>
      <c r="M65" s="30"/>
    </row>
    <row r="66" spans="1:13">
      <c r="A66" s="35" t="s">
        <v>76</v>
      </c>
      <c r="B66" s="38" t="s">
        <v>102</v>
      </c>
      <c r="C66" s="28" t="s">
        <v>51</v>
      </c>
      <c r="D66" s="29">
        <v>1</v>
      </c>
      <c r="E66" s="30">
        <v>1</v>
      </c>
      <c r="F66" s="30"/>
      <c r="G66" s="30"/>
      <c r="H66" s="30">
        <v>21</v>
      </c>
      <c r="I66" s="30"/>
      <c r="J66" s="30">
        <f t="shared" si="1"/>
        <v>21</v>
      </c>
      <c r="K66" s="30">
        <v>2</v>
      </c>
      <c r="L66" s="30">
        <v>2</v>
      </c>
      <c r="M66" s="30"/>
    </row>
    <row r="67" spans="1:13">
      <c r="A67" s="35" t="s">
        <v>76</v>
      </c>
      <c r="B67" s="38" t="s">
        <v>134</v>
      </c>
      <c r="C67" s="28" t="s">
        <v>30</v>
      </c>
      <c r="D67" s="29">
        <v>1</v>
      </c>
      <c r="E67" s="30">
        <v>1</v>
      </c>
      <c r="F67" s="30"/>
      <c r="G67" s="30"/>
      <c r="H67" s="30">
        <v>5</v>
      </c>
      <c r="I67" s="30"/>
      <c r="J67" s="30">
        <f t="shared" ref="J67:J71" si="2">SUM(H67:I67)</f>
        <v>5</v>
      </c>
      <c r="K67" s="30">
        <v>1</v>
      </c>
      <c r="L67" s="30">
        <v>1</v>
      </c>
      <c r="M67" s="30"/>
    </row>
    <row r="68" spans="1:13">
      <c r="A68" s="35" t="s">
        <v>76</v>
      </c>
      <c r="B68" s="38" t="s">
        <v>102</v>
      </c>
      <c r="C68" s="28" t="s">
        <v>31</v>
      </c>
      <c r="D68" s="29">
        <v>1</v>
      </c>
      <c r="E68" s="30">
        <v>1</v>
      </c>
      <c r="F68" s="30"/>
      <c r="G68" s="30"/>
      <c r="H68" s="30">
        <v>26</v>
      </c>
      <c r="I68" s="30"/>
      <c r="J68" s="30">
        <f t="shared" si="2"/>
        <v>26</v>
      </c>
      <c r="K68" s="30">
        <v>2</v>
      </c>
      <c r="L68" s="30">
        <v>2</v>
      </c>
      <c r="M68" s="30"/>
    </row>
    <row r="69" spans="1:13">
      <c r="A69" s="35" t="s">
        <v>76</v>
      </c>
      <c r="B69" s="38" t="s">
        <v>102</v>
      </c>
      <c r="C69" s="28" t="s">
        <v>39</v>
      </c>
      <c r="D69" s="29">
        <v>1</v>
      </c>
      <c r="E69" s="30">
        <v>1</v>
      </c>
      <c r="F69" s="30"/>
      <c r="G69" s="30"/>
      <c r="H69" s="30">
        <v>1</v>
      </c>
      <c r="I69" s="30"/>
      <c r="J69" s="30">
        <f t="shared" si="2"/>
        <v>1</v>
      </c>
      <c r="K69" s="30">
        <v>1</v>
      </c>
      <c r="L69" s="30">
        <v>1</v>
      </c>
      <c r="M69" s="30"/>
    </row>
    <row r="70" spans="1:13">
      <c r="A70" s="35" t="s">
        <v>76</v>
      </c>
      <c r="B70" s="38" t="s">
        <v>134</v>
      </c>
      <c r="C70" s="28" t="s">
        <v>38</v>
      </c>
      <c r="D70" s="29">
        <v>1</v>
      </c>
      <c r="E70" s="30">
        <v>1</v>
      </c>
      <c r="F70" s="30"/>
      <c r="G70" s="30"/>
      <c r="H70" s="30">
        <v>14</v>
      </c>
      <c r="I70" s="30"/>
      <c r="J70" s="30">
        <f t="shared" si="2"/>
        <v>14</v>
      </c>
      <c r="K70" s="30">
        <v>2</v>
      </c>
      <c r="L70" s="30">
        <v>2</v>
      </c>
      <c r="M70" s="30"/>
    </row>
    <row r="71" spans="1:13">
      <c r="A71" s="35" t="s">
        <v>76</v>
      </c>
      <c r="B71" s="38" t="s">
        <v>102</v>
      </c>
      <c r="C71" s="28" t="s">
        <v>76</v>
      </c>
      <c r="D71" s="29">
        <v>4</v>
      </c>
      <c r="E71" s="30"/>
      <c r="F71" s="30"/>
      <c r="G71" s="30">
        <v>1</v>
      </c>
      <c r="H71" s="30">
        <v>104</v>
      </c>
      <c r="I71" s="30">
        <f>569-13-15-22-27-27</f>
        <v>465</v>
      </c>
      <c r="J71" s="30">
        <f t="shared" si="2"/>
        <v>569</v>
      </c>
      <c r="K71" s="30">
        <v>30</v>
      </c>
      <c r="L71" s="30">
        <v>30</v>
      </c>
      <c r="M71" s="30"/>
    </row>
    <row r="72" spans="1:13" s="34" customFormat="1">
      <c r="A72" s="36"/>
      <c r="B72" s="36"/>
      <c r="C72" s="32" t="s">
        <v>89</v>
      </c>
      <c r="D72" s="33">
        <f t="shared" ref="D72:L72" si="3">SUM(D3:D71)</f>
        <v>167</v>
      </c>
      <c r="E72" s="33">
        <f t="shared" si="3"/>
        <v>54</v>
      </c>
      <c r="F72" s="33">
        <f t="shared" si="3"/>
        <v>3</v>
      </c>
      <c r="G72" s="33">
        <f t="shared" si="3"/>
        <v>12</v>
      </c>
      <c r="H72" s="33">
        <f t="shared" si="3"/>
        <v>1691</v>
      </c>
      <c r="I72" s="33">
        <f t="shared" si="3"/>
        <v>4209</v>
      </c>
      <c r="J72" s="33">
        <f t="shared" si="3"/>
        <v>5900</v>
      </c>
      <c r="K72" s="33">
        <f t="shared" si="3"/>
        <v>315</v>
      </c>
      <c r="L72" s="33">
        <f t="shared" si="3"/>
        <v>305</v>
      </c>
      <c r="M72" s="33"/>
    </row>
  </sheetData>
  <autoFilter ref="A2:M2" xr:uid="{00000000-0009-0000-0000-000008000000}">
    <sortState xmlns:xlrd2="http://schemas.microsoft.com/office/spreadsheetml/2017/richdata2" ref="A4:M71">
      <sortCondition ref="A2"/>
    </sortState>
  </autoFilter>
  <mergeCells count="9">
    <mergeCell ref="M1:M2"/>
    <mergeCell ref="L1:L2"/>
    <mergeCell ref="K1:K2"/>
    <mergeCell ref="A1:A2"/>
    <mergeCell ref="B1:B2"/>
    <mergeCell ref="C1:C2"/>
    <mergeCell ref="D1:D2"/>
    <mergeCell ref="E1:G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COVERPAGE</vt:lpstr>
      <vt:lpstr>MEO FORAMAT</vt:lpstr>
      <vt:lpstr>FORMAT-1</vt:lpstr>
      <vt:lpstr>FORMAT-2</vt:lpstr>
      <vt:lpstr>FORMAT-3</vt:lpstr>
      <vt:lpstr>FORMAT-4</vt:lpstr>
      <vt:lpstr>FORMAT-5</vt:lpstr>
      <vt:lpstr>FORMAT-6</vt:lpstr>
      <vt:lpstr>9 &amp; 10 PAGE</vt:lpstr>
      <vt:lpstr>11 PAGE</vt:lpstr>
      <vt:lpstr>12 PAGE</vt:lpstr>
      <vt:lpstr>FORMAT-7 &amp; 8</vt:lpstr>
      <vt:lpstr>FORMAT-9</vt:lpstr>
      <vt:lpstr>FORMAT-10</vt:lpstr>
      <vt:lpstr>FORMAT-11</vt:lpstr>
      <vt:lpstr>FORMAT-12</vt:lpstr>
      <vt:lpstr>FORMAT-13</vt:lpstr>
      <vt:lpstr>'FORMAT-7 &amp; 8'!Print_Titles</vt:lpstr>
      <vt:lpstr>'MEO FORAMAT'!Print_Titles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Sudhakar IT Cell- CSEAP</dc:creator>
  <cp:lastModifiedBy>N SREEDHAR BABU-APO-O/o DEO PRAKASAM</cp:lastModifiedBy>
  <cp:lastPrinted>2025-01-13T07:37:40Z</cp:lastPrinted>
  <dcterms:created xsi:type="dcterms:W3CDTF">2024-09-20T16:07:04Z</dcterms:created>
  <dcterms:modified xsi:type="dcterms:W3CDTF">2025-01-16T09:15:56Z</dcterms:modified>
</cp:coreProperties>
</file>