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Maths  INELIGIBLE  " sheetId="1" r:id="rId1"/>
  </sheets>
  <externalReferences>
    <externalReference r:id="rId4"/>
  </externalReferences>
  <definedNames>
    <definedName name="_xlnm.Print_Area" localSheetId="0">'Maths  INELIGIBLE  '!$A$1:$AT$110</definedName>
    <definedName name="_xlnm.Print_Titles" localSheetId="0">'Maths  INELIGIBLE  '!$B:$D,'Maths  INELIGIBLE  '!$2:$5</definedName>
  </definedNames>
  <calcPr fullCalcOnLoad="1"/>
</workbook>
</file>

<file path=xl/sharedStrings.xml><?xml version="1.0" encoding="utf-8"?>
<sst xmlns="http://schemas.openxmlformats.org/spreadsheetml/2006/main" count="2154" uniqueCount="771">
  <si>
    <r>
      <t xml:space="preserve">Samagra Shiksha :: Prakasam District 
KGBVs PROVISIONAL MERIT LIST FOR THE POST OF CRT- </t>
    </r>
    <r>
      <rPr>
        <b/>
        <sz val="20"/>
        <rFont val="Calibri"/>
        <family val="2"/>
      </rPr>
      <t>MATHS -</t>
    </r>
    <r>
      <rPr>
        <b/>
        <sz val="20"/>
        <color indexed="8"/>
        <rFont val="Calibri"/>
        <family val="2"/>
      </rPr>
      <t xml:space="preserve"> INELIGIBLE CANDIDATES LIST</t>
    </r>
  </si>
  <si>
    <t>Sl.
No</t>
  </si>
  <si>
    <t>App.No</t>
  </si>
  <si>
    <t>Name of the applicant</t>
  </si>
  <si>
    <t>Father’s Name</t>
  </si>
  <si>
    <t>DOB</t>
  </si>
  <si>
    <t>Local District (asper study)</t>
  </si>
  <si>
    <t xml:space="preserve">Caste  </t>
  </si>
  <si>
    <t xml:space="preserve">  PHC Category  </t>
  </si>
  <si>
    <t>Qualifications</t>
  </si>
  <si>
    <t>TET</t>
  </si>
  <si>
    <t>Teaching Experience</t>
  </si>
  <si>
    <t>Total Allotteed Marks</t>
  </si>
  <si>
    <t>ELIGIBLE/
IN ELIGIBLE</t>
  </si>
  <si>
    <t>Remarks</t>
  </si>
  <si>
    <t>Academic</t>
  </si>
  <si>
    <t>Professional</t>
  </si>
  <si>
    <t xml:space="preserve">(A) Percentage and weightage of Academic Qualification Marks </t>
  </si>
  <si>
    <t>(B) Percentage and weightage of Professional Qualification Marks:</t>
  </si>
  <si>
    <t>Name of the worked intuition</t>
  </si>
  <si>
    <t>Worked as TGT/PGT/Principal</t>
  </si>
  <si>
    <t>From</t>
  </si>
  <si>
    <t>To</t>
  </si>
  <si>
    <t>Total Service</t>
  </si>
  <si>
    <t>Allotted Marks</t>
  </si>
  <si>
    <t>Surname</t>
  </si>
  <si>
    <t>Name</t>
  </si>
  <si>
    <t xml:space="preserve">Graduation </t>
  </si>
  <si>
    <t>Graduation with subjects</t>
  </si>
  <si>
    <t>Post Graduation</t>
  </si>
  <si>
    <t>Post Graduation with subjects</t>
  </si>
  <si>
    <t xml:space="preserve">B.Ed/ with methodology  </t>
  </si>
  <si>
    <t>M.Ed with methodology</t>
  </si>
  <si>
    <t>Degree</t>
  </si>
  <si>
    <t>B.Ed.</t>
  </si>
  <si>
    <t>M.Ed.</t>
  </si>
  <si>
    <t>Maximum Marks</t>
  </si>
  <si>
    <t>Secured Marks</t>
  </si>
  <si>
    <t>Percentage</t>
  </si>
  <si>
    <t>Alotted Marks</t>
  </si>
  <si>
    <t>%</t>
  </si>
  <si>
    <t>Division</t>
  </si>
  <si>
    <t>Secured Marks out of 150</t>
  </si>
  <si>
    <t>THOLLAMADUGU</t>
  </si>
  <si>
    <t>SRIDEVI</t>
  </si>
  <si>
    <t>SUBBARAO</t>
  </si>
  <si>
    <t>15/4/1987</t>
  </si>
  <si>
    <t>GUNTUR</t>
  </si>
  <si>
    <t>BC(A)</t>
  </si>
  <si>
    <t>NO</t>
  </si>
  <si>
    <t>BSC</t>
  </si>
  <si>
    <t>MATHS, PHYSICS, CHEMISTRY</t>
  </si>
  <si>
    <t>MSC</t>
  </si>
  <si>
    <t>MATHS</t>
  </si>
  <si>
    <t>MATHS, PHYSICS</t>
  </si>
  <si>
    <t>-</t>
  </si>
  <si>
    <r>
      <rPr>
        <sz val="8"/>
        <rFont val="Calibri"/>
        <family val="1"/>
      </rPr>
      <t>SECON D</t>
    </r>
  </si>
  <si>
    <r>
      <rPr>
        <sz val="8"/>
        <rFont val="Calibri"/>
        <family val="1"/>
      </rPr>
      <t>SRI SAI BALAJI HIGH SCHOOL</t>
    </r>
  </si>
  <si>
    <r>
      <rPr>
        <sz val="8"/>
        <rFont val="Calibri"/>
        <family val="1"/>
      </rPr>
      <t>TGT</t>
    </r>
  </si>
  <si>
    <r>
      <rPr>
        <sz val="8"/>
        <rFont val="Calibri"/>
        <family val="1"/>
      </rPr>
      <t>8 YEARS</t>
    </r>
  </si>
  <si>
    <t xml:space="preserve">IN ELIGIBLE </t>
  </si>
  <si>
    <t>NO-LOCAL</t>
  </si>
  <si>
    <t>SURABI</t>
  </si>
  <si>
    <t>JYOTHI</t>
  </si>
  <si>
    <t>KRISHNA MURTHY</t>
  </si>
  <si>
    <t>19/7/1987</t>
  </si>
  <si>
    <t>NELLORE</t>
  </si>
  <si>
    <t>OC</t>
  </si>
  <si>
    <r>
      <rPr>
        <sz val="8"/>
        <rFont val="Calibri"/>
        <family val="1"/>
      </rPr>
      <t>FIRST</t>
    </r>
  </si>
  <si>
    <r>
      <rPr>
        <sz val="8"/>
        <rFont val="Calibri"/>
        <family val="1"/>
      </rPr>
      <t xml:space="preserve">OM SAI VIKAS VIDYANIKETHAN, NARASIMHAPURAM
</t>
    </r>
    <r>
      <rPr>
        <sz val="8"/>
        <rFont val="Calibri"/>
        <family val="1"/>
      </rPr>
      <t>, MARKAPURAM</t>
    </r>
  </si>
  <si>
    <r>
      <rPr>
        <sz val="8"/>
        <rFont val="Calibri"/>
        <family val="1"/>
      </rPr>
      <t>TWO YEARS</t>
    </r>
  </si>
  <si>
    <t>YARRAMSETTY</t>
  </si>
  <si>
    <t>REVATHI</t>
  </si>
  <si>
    <t>RAMANJANEYULU</t>
  </si>
  <si>
    <t>1/7/1994</t>
  </si>
  <si>
    <t>PRAKASAM</t>
  </si>
  <si>
    <t>OC, EWS</t>
  </si>
  <si>
    <t>MATHS, PHYSICS, COMPUTER SCIENCE</t>
  </si>
  <si>
    <r>
      <rPr>
        <sz val="8"/>
        <rFont val="Calibri"/>
        <family val="1"/>
      </rPr>
      <t>-</t>
    </r>
  </si>
  <si>
    <r>
      <rPr>
        <sz val="8"/>
        <rFont val="Calibri"/>
        <family val="1"/>
      </rPr>
      <t xml:space="preserve">1. SENTJOSUP EM HS, KURICHEDU
</t>
    </r>
    <r>
      <rPr>
        <sz val="8"/>
        <rFont val="Calibri"/>
        <family val="1"/>
      </rPr>
      <t xml:space="preserve">2. ELLIPSOID HS,
</t>
    </r>
    <r>
      <rPr>
        <sz val="8"/>
        <rFont val="Calibri"/>
        <family val="1"/>
      </rPr>
      <t>KURICHEDU</t>
    </r>
  </si>
  <si>
    <r>
      <rPr>
        <sz val="8"/>
        <rFont val="Calibri"/>
        <family val="1"/>
      </rPr>
      <t xml:space="preserve">1. 2016
</t>
    </r>
    <r>
      <rPr>
        <sz val="8"/>
        <rFont val="Calibri"/>
        <family val="1"/>
      </rPr>
      <t>2. 2020</t>
    </r>
  </si>
  <si>
    <r>
      <rPr>
        <sz val="8"/>
        <rFont val="Calibri"/>
        <family val="1"/>
      </rPr>
      <t xml:space="preserve">1. 2019
</t>
    </r>
    <r>
      <rPr>
        <sz val="8"/>
        <rFont val="Calibri"/>
        <family val="1"/>
      </rPr>
      <t>2. 2021</t>
    </r>
  </si>
  <si>
    <r>
      <rPr>
        <sz val="8"/>
        <rFont val="Calibri"/>
        <family val="1"/>
      </rPr>
      <t xml:space="preserve">1. FOUR YEARS
</t>
    </r>
    <r>
      <rPr>
        <sz val="8"/>
        <rFont val="Calibri"/>
        <family val="1"/>
      </rPr>
      <t xml:space="preserve">2. ONE
</t>
    </r>
    <r>
      <rPr>
        <sz val="8"/>
        <rFont val="Calibri"/>
        <family val="1"/>
      </rPr>
      <t>YEAR</t>
    </r>
  </si>
  <si>
    <t>NO TET</t>
  </si>
  <si>
    <t>G</t>
  </si>
  <si>
    <t>VENKATA SRIDEVI</t>
  </si>
  <si>
    <t>VENKATESWARLU</t>
  </si>
  <si>
    <t>4/5/1983</t>
  </si>
  <si>
    <t>MED</t>
  </si>
  <si>
    <r>
      <rPr>
        <sz val="8"/>
        <rFont val="Calibri"/>
        <family val="1"/>
      </rPr>
      <t>VINUTHNA VIDYANIKETHAN GIDDALUR</t>
    </r>
  </si>
  <si>
    <t>KUBMAGIRI</t>
  </si>
  <si>
    <t>LAKSHMI KUMARI</t>
  </si>
  <si>
    <t>KONDAIAH</t>
  </si>
  <si>
    <t>19/5/1992</t>
  </si>
  <si>
    <t>MA</t>
  </si>
  <si>
    <t>ENGLISH</t>
  </si>
  <si>
    <t>MATHS, ENGLISH</t>
  </si>
  <si>
    <r>
      <rPr>
        <sz val="8"/>
        <rFont val="Calibri"/>
        <family val="1"/>
      </rPr>
      <t>VISVASAHITHI HS, PC PALLI MDL, PRAKASAM DIST</t>
    </r>
  </si>
  <si>
    <r>
      <rPr>
        <sz val="8"/>
        <rFont val="Calibri"/>
        <family val="1"/>
      </rPr>
      <t>THREE YEARS</t>
    </r>
  </si>
  <si>
    <t xml:space="preserve">KALUVA </t>
  </si>
  <si>
    <t>SAI JYOTHI</t>
  </si>
  <si>
    <t>GOPAL</t>
  </si>
  <si>
    <t>30/8/1996</t>
  </si>
  <si>
    <t xml:space="preserve">OC </t>
  </si>
  <si>
    <t>PHYSICS</t>
  </si>
  <si>
    <r>
      <rPr>
        <sz val="8"/>
        <rFont val="Calibri"/>
        <family val="1"/>
      </rPr>
      <t>KGBV, TARLUPADU</t>
    </r>
  </si>
  <si>
    <r>
      <rPr>
        <sz val="8"/>
        <rFont val="Calibri"/>
        <family val="1"/>
      </rPr>
      <t>3 MONTHS</t>
    </r>
  </si>
  <si>
    <t>CHUKKA</t>
  </si>
  <si>
    <t>NAVEENA</t>
  </si>
  <si>
    <t>HARI PRASAD</t>
  </si>
  <si>
    <t>20/5/1986</t>
  </si>
  <si>
    <t>BC(D)</t>
  </si>
  <si>
    <t>ORG.CHEMISTRY</t>
  </si>
  <si>
    <r>
      <rPr>
        <sz val="8"/>
        <rFont val="Calibri"/>
        <family val="1"/>
      </rPr>
      <t xml:space="preserve">1. VIGNANA BHARATHI JR. COLLEAGE, GOWTHAMI JR.
</t>
    </r>
    <r>
      <rPr>
        <sz val="8"/>
        <rFont val="Calibri"/>
        <family val="1"/>
      </rPr>
      <t>COLLEGE</t>
    </r>
  </si>
  <si>
    <r>
      <rPr>
        <sz val="8"/>
        <rFont val="Calibri"/>
        <family val="1"/>
      </rPr>
      <t>PGT</t>
    </r>
  </si>
  <si>
    <r>
      <rPr>
        <sz val="8"/>
        <rFont val="Calibri"/>
        <family val="1"/>
      </rPr>
      <t xml:space="preserve">1. 2011
</t>
    </r>
    <r>
      <rPr>
        <sz val="8"/>
        <rFont val="Calibri"/>
        <family val="1"/>
      </rPr>
      <t>2. 2016</t>
    </r>
  </si>
  <si>
    <r>
      <rPr>
        <sz val="8"/>
        <rFont val="Calibri"/>
        <family val="1"/>
      </rPr>
      <t xml:space="preserve">1. 2013
</t>
    </r>
    <r>
      <rPr>
        <sz val="8"/>
        <rFont val="Calibri"/>
        <family val="1"/>
      </rPr>
      <t>-</t>
    </r>
  </si>
  <si>
    <r>
      <rPr>
        <sz val="8"/>
        <rFont val="Calibri"/>
        <family val="1"/>
      </rPr>
      <t>1. TWO YEARS</t>
    </r>
  </si>
  <si>
    <r>
      <rPr>
        <sz val="8"/>
        <rFont val="Calibri"/>
        <family val="1"/>
      </rPr>
      <t>SERVICE CERTIFICATE NOT SUBMITTED</t>
    </r>
  </si>
  <si>
    <t>MORASA</t>
  </si>
  <si>
    <t>ANURADHA</t>
  </si>
  <si>
    <t>ANJAIAH</t>
  </si>
  <si>
    <t>16/8/1983</t>
  </si>
  <si>
    <t>FIRST</t>
  </si>
  <si>
    <t>1. BRILLAINT GRAMAR SCHOOL
2. RAVINDRA BHARATHI SCHOOL
3. SRI CHAITANYA, MARTUR
4. 3. SRI CHAITANYA, NARASARAO PETA</t>
  </si>
  <si>
    <t>TGT</t>
  </si>
  <si>
    <t>1. 2012
2. 2013
3. 2018
4. 2019</t>
  </si>
  <si>
    <t>1. 2013
2. 2016
3. 2019
4. TILL NOW</t>
  </si>
  <si>
    <t>1. ONE YEAR
2. THREE YEARS
3. ONE YEAR</t>
  </si>
  <si>
    <t xml:space="preserve">NO TET 
 </t>
  </si>
  <si>
    <t xml:space="preserve">SHAIK </t>
  </si>
  <si>
    <t>RAJIYA BEGUM</t>
  </si>
  <si>
    <t>ADAM SAHEB</t>
  </si>
  <si>
    <t>20/6/1990</t>
  </si>
  <si>
    <t>BC(B)</t>
  </si>
  <si>
    <t xml:space="preserve">NO DEGREE MARKS MEMO
NO EXPERIENCE  </t>
  </si>
  <si>
    <t>MODUGULA</t>
  </si>
  <si>
    <t>PADMAJA</t>
  </si>
  <si>
    <t>CHANDRAIAH</t>
  </si>
  <si>
    <t>4/1/1985</t>
  </si>
  <si>
    <t>1. ABC HS, DARSI
2. KGBV, KURICHEDU
3. KGBV, KURICHEDU</t>
  </si>
  <si>
    <t>1. 2014
1. JUN-19
3. FEB-21</t>
  </si>
  <si>
    <t>1. 2018
2. NOV-19
3. MAY-21</t>
  </si>
  <si>
    <t>1. FOUR YEARS
2. FIVE MONTHS
3. TWO MONTHS</t>
  </si>
  <si>
    <t xml:space="preserve">NO-LOCAL
</t>
  </si>
  <si>
    <t>DIVI</t>
  </si>
  <si>
    <t>NAGA LAKSHMI</t>
  </si>
  <si>
    <t>EWARA PRASAD</t>
  </si>
  <si>
    <t>6/6/1992</t>
  </si>
  <si>
    <t>MATHS, STATISTICS, COMPUTER SCIENCE</t>
  </si>
  <si>
    <t>ZP GIRLS HS, EEPURIPALEM</t>
  </si>
  <si>
    <t>1 YEAR 1 MONTH</t>
  </si>
  <si>
    <t>TET NOT QUALIFIED, SERVICE LESS THAN 2 YEARS</t>
  </si>
  <si>
    <t>GUDIMETLA</t>
  </si>
  <si>
    <t>MERY VIJAYA</t>
  </si>
  <si>
    <t>ATCHAIAH</t>
  </si>
  <si>
    <t>16/7/1981</t>
  </si>
  <si>
    <t>CAMMAM</t>
  </si>
  <si>
    <t>SC</t>
  </si>
  <si>
    <t>PPKR, GOWTHAMI HS</t>
  </si>
  <si>
    <t>FOUR YEARS</t>
  </si>
  <si>
    <t xml:space="preserve">NO TET  </t>
  </si>
  <si>
    <t xml:space="preserve">SANDRA </t>
  </si>
  <si>
    <t>RAJA LAVANYA</t>
  </si>
  <si>
    <t>RAJESWARA RAO</t>
  </si>
  <si>
    <t>9/5/1993</t>
  </si>
  <si>
    <t>BCD</t>
  </si>
  <si>
    <t>SECOND</t>
  </si>
  <si>
    <t>VINUTNA VIDYNIKETHAN, GIDDALUR</t>
  </si>
  <si>
    <t xml:space="preserve">NO TET </t>
  </si>
  <si>
    <t xml:space="preserve">C </t>
  </si>
  <si>
    <t>SUBBARATNAMMA</t>
  </si>
  <si>
    <t>SIVARAMI REDDY</t>
  </si>
  <si>
    <t>1/6/1987</t>
  </si>
  <si>
    <t>KADAPA</t>
  </si>
  <si>
    <t>SRIKAVYA CONCEPT SCHOOL, B.PETA</t>
  </si>
  <si>
    <t>THREE YEARS</t>
  </si>
  <si>
    <t xml:space="preserve">NON-LOCAL  </t>
  </si>
  <si>
    <t>KHADAR BHANU</t>
  </si>
  <si>
    <t>NABI SAHEB</t>
  </si>
  <si>
    <t>BC-E</t>
  </si>
  <si>
    <t>SRI HARSHA HS, DORNALA</t>
  </si>
  <si>
    <t>NAGOORBEE</t>
  </si>
  <si>
    <t>HUSSEN</t>
  </si>
  <si>
    <t>24/6/1986</t>
  </si>
  <si>
    <t>BC'€</t>
  </si>
  <si>
    <t xml:space="preserve">NO EXPERIENCE </t>
  </si>
  <si>
    <t>BOKKA</t>
  </si>
  <si>
    <t>MADHAVI LATHA</t>
  </si>
  <si>
    <t>CHINNA MALAKONDAIAH</t>
  </si>
  <si>
    <t>1/7/1992</t>
  </si>
  <si>
    <t xml:space="preserve">NO EXPERIENCE
TET NOT QUALIFIED </t>
  </si>
  <si>
    <t>GADDAM</t>
  </si>
  <si>
    <t>RAMIREDDY</t>
  </si>
  <si>
    <t>3/4/1993</t>
  </si>
  <si>
    <t>K</t>
  </si>
  <si>
    <t>SEETHAMAHA LAKSHMI</t>
  </si>
  <si>
    <t>LAKSHMAIAH</t>
  </si>
  <si>
    <t>7/6/1985</t>
  </si>
  <si>
    <t>ZPHS, KAREDU</t>
  </si>
  <si>
    <t>ONE YEAR</t>
  </si>
  <si>
    <t xml:space="preserve">ONE YEAR EXPERIENCE </t>
  </si>
  <si>
    <t>S</t>
  </si>
  <si>
    <t>PRASANNA KUMARI</t>
  </si>
  <si>
    <t>YOHAN</t>
  </si>
  <si>
    <t>21/5/1984</t>
  </si>
  <si>
    <t>1. APSWRS, KONDAPI
2. APSWRS, YEDDANAPUDI</t>
  </si>
  <si>
    <t>2009
2018</t>
  </si>
  <si>
    <t>2016
2019</t>
  </si>
  <si>
    <t>SEVEN YEARS
ONE YEAR</t>
  </si>
  <si>
    <t xml:space="preserve">ONE YEAR EXPERIENCE ONLY
 </t>
  </si>
  <si>
    <t>BIKKI</t>
  </si>
  <si>
    <t>SHARONU</t>
  </si>
  <si>
    <t>SOLOMAN</t>
  </si>
  <si>
    <t>19/6/1985</t>
  </si>
  <si>
    <t>BC'(C)</t>
  </si>
  <si>
    <t>MATHS, TELUGU</t>
  </si>
  <si>
    <t>1. PRATHAP B.ED COLLEGE
2. JHANSI D.ED. COLLEGE</t>
  </si>
  <si>
    <t>PGT</t>
  </si>
  <si>
    <t>2008
2015</t>
  </si>
  <si>
    <t>2012
2017</t>
  </si>
  <si>
    <t>FOUR YEARS
TWO YEARS</t>
  </si>
  <si>
    <t xml:space="preserve">SERVICE CERTIFICATE NOT SUBMITTED.   </t>
  </si>
  <si>
    <t>KOKKERA</t>
  </si>
  <si>
    <t>ADILAKSHMI</t>
  </si>
  <si>
    <t>BALA NAGAIAH</t>
  </si>
  <si>
    <t>6/7/1990</t>
  </si>
  <si>
    <t>ST.AMS EM SCHOOL</t>
  </si>
  <si>
    <t>YANAMALA</t>
  </si>
  <si>
    <t>NARASAMMA</t>
  </si>
  <si>
    <t>CHINA NARASAIAH</t>
  </si>
  <si>
    <t>1/5/1985</t>
  </si>
  <si>
    <t>KURNOOL</t>
  </si>
  <si>
    <t>1. VIGNANA HS, TRIPURANTHAKAM</t>
  </si>
  <si>
    <t>2021
TILL NOW</t>
  </si>
  <si>
    <t>EIGHT YEARS</t>
  </si>
  <si>
    <t>GANDAM</t>
  </si>
  <si>
    <t>SWARNA GLORY</t>
  </si>
  <si>
    <t>YESU</t>
  </si>
  <si>
    <t>7/6/1994</t>
  </si>
  <si>
    <t>GANGA HS, GANGAVARAM</t>
  </si>
  <si>
    <t>ARIKATLA</t>
  </si>
  <si>
    <t>SAI LAKSHMI</t>
  </si>
  <si>
    <t>SREENU</t>
  </si>
  <si>
    <t>10/4/1992</t>
  </si>
  <si>
    <t>ELLIPSODI EM HS, KURECHEDU MDL</t>
  </si>
  <si>
    <t>TWO YEARS</t>
  </si>
  <si>
    <t>THOTA</t>
  </si>
  <si>
    <t>GURU LAKSHMI</t>
  </si>
  <si>
    <t>SATYANARAYANA</t>
  </si>
  <si>
    <t>6/8/1993</t>
  </si>
  <si>
    <t xml:space="preserve">B.ED. MARKS MEMO NOT SUMBITTED
NO TET
 </t>
  </si>
  <si>
    <t>VINUKONDA</t>
  </si>
  <si>
    <t>JULAMMA</t>
  </si>
  <si>
    <t>SAMSON</t>
  </si>
  <si>
    <t>1/6/1990</t>
  </si>
  <si>
    <t>1. ZP HS, KOTCHERLA KOTA
2. MPPS SCHOOL BASIREDDIPALLI</t>
  </si>
  <si>
    <t>2012
2014</t>
  </si>
  <si>
    <t>2013
2015</t>
  </si>
  <si>
    <t>EIGHT MONTHS</t>
  </si>
  <si>
    <t xml:space="preserve"> TET MARKS NOT SUBMITTED
EXPERIEANCE LESS THAN 2 YEARS</t>
  </si>
  <si>
    <t xml:space="preserve">GANDHAM </t>
  </si>
  <si>
    <t>RUTHAMMA</t>
  </si>
  <si>
    <t>RAMAIAH</t>
  </si>
  <si>
    <t>MANASA EDU. AND DEVELOPMENT SOCIETY</t>
  </si>
  <si>
    <t>JAVVAJI</t>
  </si>
  <si>
    <t>HEMALATHA</t>
  </si>
  <si>
    <t>KONDALARAO</t>
  </si>
  <si>
    <t>12/2/1986</t>
  </si>
  <si>
    <t>KRISHNA</t>
  </si>
  <si>
    <t>BC'(B)</t>
  </si>
  <si>
    <t>MATHS, ECONOMICS, STATISTICS</t>
  </si>
  <si>
    <t>1. SRI SAI HS
2. MANTISHORY EM HS</t>
  </si>
  <si>
    <t>2010
2012</t>
  </si>
  <si>
    <t>2012
2021</t>
  </si>
  <si>
    <t>TWO YEARS
EIGHT YEARS</t>
  </si>
  <si>
    <t>NON LOCAL</t>
  </si>
  <si>
    <t>BIJANAPALLI</t>
  </si>
  <si>
    <t>SUJATHA</t>
  </si>
  <si>
    <t>PRABHUDAS</t>
  </si>
  <si>
    <t>12/6/1981</t>
  </si>
  <si>
    <t>1. KGBV JR.COLLEGE, TRIPURATNAKAM</t>
  </si>
  <si>
    <t>2010
2013</t>
  </si>
  <si>
    <t>2011
2014</t>
  </si>
  <si>
    <t>7 MONTHS
1 YRS 7 MONTHS</t>
  </si>
  <si>
    <t>2 YEARS</t>
  </si>
  <si>
    <t>NON-LOCAL, EXPERIEANCE LESS THAN 2 YEARS</t>
  </si>
  <si>
    <t>KOTHAPALLI</t>
  </si>
  <si>
    <t>YESKELE</t>
  </si>
  <si>
    <t>1/8/1989</t>
  </si>
  <si>
    <t>YES 59%</t>
  </si>
  <si>
    <t>1. KGBV, TALLUR
2. KGBV, TALLUR</t>
  </si>
  <si>
    <t>2017
2021</t>
  </si>
  <si>
    <t xml:space="preserve">2018
2021
</t>
  </si>
  <si>
    <t>1 YEARS
2 MONTHS</t>
  </si>
  <si>
    <t>EXPERIENCE LESS THAN TWO YEARS</t>
  </si>
  <si>
    <t xml:space="preserve">BANDI </t>
  </si>
  <si>
    <t>ARUNA</t>
  </si>
  <si>
    <t>BALAIAH</t>
  </si>
  <si>
    <t>20/8/1991</t>
  </si>
  <si>
    <t>1. APSWRS, JR.COLLEGE, ARDHAVEEDU MDL
2. KENDRIYA VIDYALAYA RAJAMPALLI, PEDARAVEEDU MDL</t>
  </si>
  <si>
    <t>PGT
TGT</t>
  </si>
  <si>
    <t>1. 2017
2. 2018</t>
  </si>
  <si>
    <t>1. 2018
2. 2019</t>
  </si>
  <si>
    <t>8 MONTHS
1 YEAR</t>
  </si>
  <si>
    <t>THUMU</t>
  </si>
  <si>
    <t>KOTESWARA RAO</t>
  </si>
  <si>
    <t>10/6/1992</t>
  </si>
  <si>
    <t>1. KGBV, PULLALACHERUVU
2.KRISHNA VENI HS, MCL
3. ADARSH PUBLIC SCHOOL, MCL</t>
  </si>
  <si>
    <t>2017
2016
2014</t>
  </si>
  <si>
    <t>2021
2017
2016</t>
  </si>
  <si>
    <t>3 YRS 6 M
1 YRS
2 YRS</t>
  </si>
  <si>
    <t>3 YEARS 6 MONTHS</t>
  </si>
  <si>
    <t>NO TET
SERVICE CERTIFICATE NOT SUBMITTED</t>
  </si>
  <si>
    <t xml:space="preserve">SRIGIRI </t>
  </si>
  <si>
    <t>BHARGAVI</t>
  </si>
  <si>
    <t>NAGARAJU</t>
  </si>
  <si>
    <t>1/5/1991</t>
  </si>
  <si>
    <t>1. MUNICIPAL HS, SC, BC, COLONY, MARKAPUR</t>
  </si>
  <si>
    <t>5 YEARS</t>
  </si>
  <si>
    <t>SANDAM</t>
  </si>
  <si>
    <t>VENKATA CHENNAMMA</t>
  </si>
  <si>
    <t>ANJANEYULU</t>
  </si>
  <si>
    <t>20/6/1993</t>
  </si>
  <si>
    <t>1. EMR SCHOOL
2. APTWR SCHOOL MARKAPUR</t>
  </si>
  <si>
    <t>2016
2017</t>
  </si>
  <si>
    <t>4 YRS 10 M</t>
  </si>
  <si>
    <t>GADDALA</t>
  </si>
  <si>
    <t>DIVYA</t>
  </si>
  <si>
    <t>KANAKAIAH</t>
  </si>
  <si>
    <t>8/6/1996</t>
  </si>
  <si>
    <t>VIVEKANADNA HS, MARTUR</t>
  </si>
  <si>
    <t>4 M</t>
  </si>
  <si>
    <t>SANGU</t>
  </si>
  <si>
    <t>SAKUNTHALA</t>
  </si>
  <si>
    <t>RAMANA REDDY</t>
  </si>
  <si>
    <t>11/7/1992</t>
  </si>
  <si>
    <t>APTWREIS</t>
  </si>
  <si>
    <t>2 YRS</t>
  </si>
  <si>
    <t>NOT TET 
SERVICE CERTIFICATE NOT SUBMITTED</t>
  </si>
  <si>
    <t>GAJJA</t>
  </si>
  <si>
    <t>SUMALATHA</t>
  </si>
  <si>
    <t>12/7/1989</t>
  </si>
  <si>
    <t>1. GIDDALARU EM PS,
2. SURYA UP SCHOOL
3. AP MODAL SCHOOL</t>
  </si>
  <si>
    <t>2010
2015
2018</t>
  </si>
  <si>
    <t>2011
2017
TILL NOW</t>
  </si>
  <si>
    <t>2 YR 10 M</t>
  </si>
  <si>
    <t>TET SCORE CARD NOT SUBMITTED</t>
  </si>
  <si>
    <t>M</t>
  </si>
  <si>
    <t>VENKATA RAMANAMMA</t>
  </si>
  <si>
    <t>POTHURAJU</t>
  </si>
  <si>
    <t>12/7/1987</t>
  </si>
  <si>
    <t>1. JOSAP SCHOOL
2. CHAITANYA TECN. SCHOOL
3. VIJETHA HS</t>
  </si>
  <si>
    <t>2011
2014
2021</t>
  </si>
  <si>
    <t>2012
2014
2021</t>
  </si>
  <si>
    <t>7 YRS</t>
  </si>
  <si>
    <t>EXPERIENCE CERTIFICATE NOT PRODUCED</t>
  </si>
  <si>
    <t>YANDULA</t>
  </si>
  <si>
    <t>VENKATA RANGAIAH</t>
  </si>
  <si>
    <t>10/6/1988</t>
  </si>
  <si>
    <t>MATHS, PHYSICAL SCIENCE</t>
  </si>
  <si>
    <t>VIJAYAVANI UN ADID UP SCHOOL GIDDALUR</t>
  </si>
  <si>
    <t>TILL DATE</t>
  </si>
  <si>
    <t>9 YRS</t>
  </si>
  <si>
    <t>DEGALA</t>
  </si>
  <si>
    <t>SIVALEELA</t>
  </si>
  <si>
    <t>YALAMANDA RAO</t>
  </si>
  <si>
    <t>15/6/1989</t>
  </si>
  <si>
    <t>B.TECH</t>
  </si>
  <si>
    <t>SSVN HS, THOTAVARIPALEM, CHIRALA</t>
  </si>
  <si>
    <t>DEVARAKONDA</t>
  </si>
  <si>
    <t>SUNEETHA</t>
  </si>
  <si>
    <t>ST</t>
  </si>
  <si>
    <t>NO EXPERIENCE</t>
  </si>
  <si>
    <t>SHANA</t>
  </si>
  <si>
    <t>JAFFAR VALI</t>
  </si>
  <si>
    <t>14/7/1988</t>
  </si>
  <si>
    <t>1. KGBV KANIGIRI
2. KTR TECHNO SCHOOL, KANIGIRI</t>
  </si>
  <si>
    <t>2011
2012</t>
  </si>
  <si>
    <t>2012
TILL DATE</t>
  </si>
  <si>
    <t>10 YRS 5 M</t>
  </si>
  <si>
    <t>TET PAPER - II NOT QUALIFIED</t>
  </si>
  <si>
    <t>THALLURI</t>
  </si>
  <si>
    <t>PADMAVATHI</t>
  </si>
  <si>
    <t>BRAHMAIAH</t>
  </si>
  <si>
    <t>NALANDA EM HS, GAYATHRI NAGAR, KAVALI</t>
  </si>
  <si>
    <t>6 YRS</t>
  </si>
  <si>
    <t>DEGREE MARKS MEMO NOT SUBMITTED</t>
  </si>
  <si>
    <t>GANDHAVALLI</t>
  </si>
  <si>
    <t>VEERABHADRAIAH</t>
  </si>
  <si>
    <t>1/4/1983</t>
  </si>
  <si>
    <t>1. SRI CHAITANYA EM SCHOOL, NELLORE
2. KNR MS HS</t>
  </si>
  <si>
    <t>2019
STILL</t>
  </si>
  <si>
    <t>3 YRS</t>
  </si>
  <si>
    <t>DEGREE MARKS MEMO NOT ATTACHED</t>
  </si>
  <si>
    <t>GOLIMI</t>
  </si>
  <si>
    <t>INDIRAPRIYA DARSHINI</t>
  </si>
  <si>
    <t>23/5/1984</t>
  </si>
  <si>
    <t xml:space="preserve">MATHS, ELECTRONICS,COMPUTER SCIENCE </t>
  </si>
  <si>
    <t>MSC
MA</t>
  </si>
  <si>
    <t>APTWS, GIRLS CHIRALA</t>
  </si>
  <si>
    <t>2 YRS 9 M</t>
  </si>
  <si>
    <t>MALLAVARAPU</t>
  </si>
  <si>
    <t>SIVA RANI</t>
  </si>
  <si>
    <t>SRIRAMULU</t>
  </si>
  <si>
    <t>25/7/1991</t>
  </si>
  <si>
    <t>MAT, PHY, COMP</t>
  </si>
  <si>
    <t>MAT, PHY</t>
  </si>
  <si>
    <t xml:space="preserve"> TEACHING EXPERICENCE LESS THAN 2 YEARS</t>
  </si>
  <si>
    <t>DOUBLE ENTRY ENTERED IN SL.NO.150</t>
  </si>
  <si>
    <t>BONTHA</t>
  </si>
  <si>
    <t>JINHU HARSHITHA</t>
  </si>
  <si>
    <t>NAGESWARA RAO</t>
  </si>
  <si>
    <t>25/6/1994</t>
  </si>
  <si>
    <t xml:space="preserve">GIDDALURU </t>
  </si>
  <si>
    <t>RAMA DEVI</t>
  </si>
  <si>
    <t>THIMMAIAH</t>
  </si>
  <si>
    <t>11/8/1990</t>
  </si>
  <si>
    <t xml:space="preserve">RANGAREDDY </t>
  </si>
  <si>
    <t>AP BALAYOGI, GURUKULA, RACHARLA</t>
  </si>
  <si>
    <t xml:space="preserve">STILL </t>
  </si>
  <si>
    <t>GUDIVADA</t>
  </si>
  <si>
    <t>BUJJI</t>
  </si>
  <si>
    <t>APPAYYA</t>
  </si>
  <si>
    <t>15/9/1984</t>
  </si>
  <si>
    <t>SRIKAKULAM</t>
  </si>
  <si>
    <t>SRI GOWTHAMI JR. COLLEGE</t>
  </si>
  <si>
    <t>5 YRS</t>
  </si>
  <si>
    <t>PALATHOTI</t>
  </si>
  <si>
    <t>ANUSHA</t>
  </si>
  <si>
    <t>KIRAN</t>
  </si>
  <si>
    <t>ACM HS</t>
  </si>
  <si>
    <t>KOTTAGULLA</t>
  </si>
  <si>
    <t>JEELAKHA</t>
  </si>
  <si>
    <t>CHINA MASTAN</t>
  </si>
  <si>
    <t>14/7/1984</t>
  </si>
  <si>
    <t>ABM HS, MARKAPUR</t>
  </si>
  <si>
    <t>VEMULA</t>
  </si>
  <si>
    <t xml:space="preserve">SRINIVAS  </t>
  </si>
  <si>
    <t>2/2/1996</t>
  </si>
  <si>
    <t>KHAMMAM</t>
  </si>
  <si>
    <t>THAKSHASILA HS</t>
  </si>
  <si>
    <t>NATHALA</t>
  </si>
  <si>
    <t>MANASA</t>
  </si>
  <si>
    <t>MALA KONDAIAH</t>
  </si>
  <si>
    <t>10/8/1985</t>
  </si>
  <si>
    <t>MPP MODEL SCHOOL, NANDANAVANAM</t>
  </si>
  <si>
    <t>1 YRS</t>
  </si>
  <si>
    <t>DEGREE MARKS MEMO NOT SUBMITTED
EXPERIENCE LESS THAN TWO YEARS</t>
  </si>
  <si>
    <t>BHUKYA</t>
  </si>
  <si>
    <t>LAKSHMI BAI</t>
  </si>
  <si>
    <t>GOVIND NAIK</t>
  </si>
  <si>
    <t>5/6/1991</t>
  </si>
  <si>
    <t>BMRM JHANSI HS, DARSI</t>
  </si>
  <si>
    <t>3 YRS 2 M</t>
  </si>
  <si>
    <t>DEGREE &lt; 50%</t>
  </si>
  <si>
    <t>MISANAM</t>
  </si>
  <si>
    <t>PRANITHA RANI</t>
  </si>
  <si>
    <t>22/6/1997</t>
  </si>
  <si>
    <t>NOT TET 
SERVICE CERTIFICATE NOT SUBMITTED
NO BED</t>
  </si>
  <si>
    <t>POTHAMSETTY</t>
  </si>
  <si>
    <t>YASODA</t>
  </si>
  <si>
    <t>LAKSHMI NARAYANA</t>
  </si>
  <si>
    <t>15/10/1989</t>
  </si>
  <si>
    <t>CHEMISTRY</t>
  </si>
  <si>
    <t>1. EXELENT SCHOOL
2. KGBV DARSI
3. SRI CHAITANYA, DARSI</t>
  </si>
  <si>
    <t>2014
2015
2018</t>
  </si>
  <si>
    <t>2015
2017
TILL NOW</t>
  </si>
  <si>
    <t>ANDANKI</t>
  </si>
  <si>
    <t>SAMPURNA</t>
  </si>
  <si>
    <t>15/6/1987</t>
  </si>
  <si>
    <t xml:space="preserve">CHAITANYA SRAVANTHI HS, </t>
  </si>
  <si>
    <t>SHAIK</t>
  </si>
  <si>
    <t>S.AMEERUNNISA BEGUM</t>
  </si>
  <si>
    <t>HUSSAIN</t>
  </si>
  <si>
    <t>1/7/1986</t>
  </si>
  <si>
    <t>BCE</t>
  </si>
  <si>
    <t>MPC</t>
  </si>
  <si>
    <t>SRI MAHARSHI HS 
KGBV PODILI
APTWRS(G) CHIRALA</t>
  </si>
  <si>
    <t>2010
2016
2019</t>
  </si>
  <si>
    <t>2016
2018
2021</t>
  </si>
  <si>
    <t>6 YEARS
2 YEARS
2.9 YEARS</t>
  </si>
  <si>
    <t>DEGREE MARKS MEMO NOT VISIBLE</t>
  </si>
  <si>
    <t>KOPPARTHI</t>
  </si>
  <si>
    <t>CHINA OBULAMMA</t>
  </si>
  <si>
    <t>NAGAIAHA</t>
  </si>
  <si>
    <t>2/7/1995</t>
  </si>
  <si>
    <t>KRISHANA VENI SCHOOL</t>
  </si>
  <si>
    <t>4 YEARS</t>
  </si>
  <si>
    <t>NO B.ED &amp; NO PAPER-II TET</t>
  </si>
  <si>
    <t xml:space="preserve">TALLURI </t>
  </si>
  <si>
    <t>RAMA PAVANI</t>
  </si>
  <si>
    <t>VENTAKA SUBBA RAO</t>
  </si>
  <si>
    <t>22/6/1986</t>
  </si>
  <si>
    <t>THE INDIAN HS</t>
  </si>
  <si>
    <t>NON-LOCAL, NO B.SC MARKS MEMO, NO TET</t>
  </si>
  <si>
    <t>THULASI VAIDEHI</t>
  </si>
  <si>
    <t>30/8/1980</t>
  </si>
  <si>
    <t>M.SC</t>
  </si>
  <si>
    <t>EKALAVYA MODEL RES SCHOOL</t>
  </si>
  <si>
    <t>TILL NOW</t>
  </si>
  <si>
    <t>3 YEARS</t>
  </si>
  <si>
    <t>NO TET, NON LOCAL
NO BSC MARKS MEMO</t>
  </si>
  <si>
    <t>PALUTLA</t>
  </si>
  <si>
    <t>SIVAMMA</t>
  </si>
  <si>
    <t>SUBBAIAH</t>
  </si>
  <si>
    <t>5/11/1984</t>
  </si>
  <si>
    <t>OM SAI VIKAS VIDYA NIKETHAN</t>
  </si>
  <si>
    <t>3.7 YEARS</t>
  </si>
  <si>
    <t>SIDDABATTINA</t>
  </si>
  <si>
    <t>NAGAMALLESWARI</t>
  </si>
  <si>
    <t>8/6/1980</t>
  </si>
  <si>
    <t>BA</t>
  </si>
  <si>
    <t>MAT, ECO, STAT</t>
  </si>
  <si>
    <t>MATHS, ENG</t>
  </si>
  <si>
    <t>AROHAN SCHOOL</t>
  </si>
  <si>
    <t>9.6 YEARS</t>
  </si>
  <si>
    <t>MANAM</t>
  </si>
  <si>
    <t>RAJYALAKSHMI</t>
  </si>
  <si>
    <t>CHINA RAMANAIAH</t>
  </si>
  <si>
    <t>8/4/2001</t>
  </si>
  <si>
    <t>NO BED 
NO TET, NO EXPERIENCE</t>
  </si>
  <si>
    <t>KAKANI</t>
  </si>
  <si>
    <t>LAKSHMI PRABHAVATHI</t>
  </si>
  <si>
    <t>BALA KOTAIAH</t>
  </si>
  <si>
    <t>10/6/1978</t>
  </si>
  <si>
    <t>BCA</t>
  </si>
  <si>
    <t>EDUCATION</t>
  </si>
  <si>
    <t xml:space="preserve">SRI CHAITYANA </t>
  </si>
  <si>
    <t>7 YEARS</t>
  </si>
  <si>
    <t>NON-LOCAL</t>
  </si>
  <si>
    <t>TEACHING EXPERICENCE LESS THAN 2 YEARS</t>
  </si>
  <si>
    <t>DOUBLE ENTRY ENTERED IN SL.NO.116</t>
  </si>
  <si>
    <t>JANGALA</t>
  </si>
  <si>
    <t>PRASUNA RANI</t>
  </si>
  <si>
    <t>GOVINDARAJULU</t>
  </si>
  <si>
    <t>15/7/1979</t>
  </si>
  <si>
    <t>VIVEKA COLLEGE OF EDUCATION</t>
  </si>
  <si>
    <t xml:space="preserve">PGT </t>
  </si>
  <si>
    <t>12.05.2013</t>
  </si>
  <si>
    <t>8 YEARS</t>
  </si>
  <si>
    <t>TEACHING EXPERICENCE IN BED COLLEGE</t>
  </si>
  <si>
    <t>GOPAVARAPU</t>
  </si>
  <si>
    <t>RAMANAMMA</t>
  </si>
  <si>
    <t>SREENIVASULU</t>
  </si>
  <si>
    <t>8/7/1985</t>
  </si>
  <si>
    <t>MAT, ELEC, COMP</t>
  </si>
  <si>
    <t>MAT, TEL</t>
  </si>
  <si>
    <t>APSWRS/JC</t>
  </si>
  <si>
    <t>28.10.2013</t>
  </si>
  <si>
    <t>06.12.2021</t>
  </si>
  <si>
    <t>NO TET, ONLY TECHNICAL EXPEIRNECE</t>
  </si>
  <si>
    <t>KONATHAM</t>
  </si>
  <si>
    <t>ROSELY JOHN</t>
  </si>
  <si>
    <t>24/1/1988</t>
  </si>
  <si>
    <t>ABM JR COLLGE&amp; HS</t>
  </si>
  <si>
    <t>2012</t>
  </si>
  <si>
    <t>2020</t>
  </si>
  <si>
    <t>KANNETI</t>
  </si>
  <si>
    <t>KANYAKA PARAMESWARI</t>
  </si>
  <si>
    <t>SRINIVASA RAO</t>
  </si>
  <si>
    <t>18/5/1994</t>
  </si>
  <si>
    <t>BHASHYAM EDUCATIONAL INSTITUTION</t>
  </si>
  <si>
    <t>NO DGREE, B.ED, TET &amp; NON-LOCAL</t>
  </si>
  <si>
    <t xml:space="preserve">SABIRA </t>
  </si>
  <si>
    <t>KHAJA VALI</t>
  </si>
  <si>
    <t>1/7/1988</t>
  </si>
  <si>
    <t>EWS</t>
  </si>
  <si>
    <t>NO TEACHING EXPERIENCE</t>
  </si>
  <si>
    <t xml:space="preserve">MEKALA </t>
  </si>
  <si>
    <t>SWRAJYALAKHSHMI</t>
  </si>
  <si>
    <t>KRISHNAIAH</t>
  </si>
  <si>
    <t>10/6/1983</t>
  </si>
  <si>
    <t>MAT, STAT, COMP</t>
  </si>
  <si>
    <t>MCA</t>
  </si>
  <si>
    <t>COMPUTER</t>
  </si>
  <si>
    <t>KGBV KONDAPURA, NELLORE DT</t>
  </si>
  <si>
    <t>13.10.2014</t>
  </si>
  <si>
    <t>NON LOCAL, NO TET</t>
  </si>
  <si>
    <t>PALAKONDU</t>
  </si>
  <si>
    <t>LAKSHMI DEVI</t>
  </si>
  <si>
    <t>RAMASUBBA REDDY</t>
  </si>
  <si>
    <t>14/5/1991</t>
  </si>
  <si>
    <t>MAT, PHY, ELEC</t>
  </si>
  <si>
    <t>MAT, ENG</t>
  </si>
  <si>
    <t>SREE ANJANEYA HS</t>
  </si>
  <si>
    <t>NON LOCAL, TET MARKS &lt; 90</t>
  </si>
  <si>
    <t>MALAPATI</t>
  </si>
  <si>
    <t>PAVANI</t>
  </si>
  <si>
    <t>NARAYANA REDDY</t>
  </si>
  <si>
    <t>5/6/1995</t>
  </si>
  <si>
    <t>SRI REDDY WOMEN'S JR COLLEGE</t>
  </si>
  <si>
    <t>2021</t>
  </si>
  <si>
    <t>1 YEAR</t>
  </si>
  <si>
    <t xml:space="preserve">BYRAPODGU </t>
  </si>
  <si>
    <t>KAVITHA</t>
  </si>
  <si>
    <t>KRUPARAO</t>
  </si>
  <si>
    <t>31/1/1986</t>
  </si>
  <si>
    <t>GUTNRU OXFORD EM SCHOOL</t>
  </si>
  <si>
    <t xml:space="preserve">NO TET, NO EXPERIENCE  </t>
  </si>
  <si>
    <t xml:space="preserve">BHUMA </t>
  </si>
  <si>
    <t>LAKSHMI</t>
  </si>
  <si>
    <t>PUNNAIAH</t>
  </si>
  <si>
    <t>21/4/1991</t>
  </si>
  <si>
    <t>BCB</t>
  </si>
  <si>
    <t>MATHS, PHY, COMP</t>
  </si>
  <si>
    <t>KGBV TRIPURANTHAKAM (COMPUTER INSTRUCTOR)</t>
  </si>
  <si>
    <t>05.03.2015</t>
  </si>
  <si>
    <t>6.9 YEARS</t>
  </si>
  <si>
    <t>SAVA</t>
  </si>
  <si>
    <t>BUJJAMMA</t>
  </si>
  <si>
    <t>SUBBA RAO</t>
  </si>
  <si>
    <t>6/6/1994</t>
  </si>
  <si>
    <t>NO EXPERIENCE, DEGREE 1ST YEAR ONE SUBJECT MARKS NOT ENCLOSED</t>
  </si>
  <si>
    <t>DEVARAMPATI</t>
  </si>
  <si>
    <t>DHANALAKSHMI</t>
  </si>
  <si>
    <t>AMMANNA</t>
  </si>
  <si>
    <t>6/11/1984</t>
  </si>
  <si>
    <t xml:space="preserve">PRAGATHI PUBLIC SCHOOL
</t>
  </si>
  <si>
    <t>NO TEACHING EXPERIENCE CERTIFICATE</t>
  </si>
  <si>
    <t>SUNITHA</t>
  </si>
  <si>
    <t>30/4/1987</t>
  </si>
  <si>
    <t xml:space="preserve">OXFOR HS </t>
  </si>
  <si>
    <t>NO TET, NO EXPERIENCE CERTIFICATE</t>
  </si>
  <si>
    <t xml:space="preserve">YANUBARI </t>
  </si>
  <si>
    <t>JYOTHSNA</t>
  </si>
  <si>
    <t>ANANDA RAO</t>
  </si>
  <si>
    <t>1/6/1985</t>
  </si>
  <si>
    <t>MPPS BOTLAPALEM</t>
  </si>
  <si>
    <t>EXPERIENCE ONLY 1 YEAR</t>
  </si>
  <si>
    <t xml:space="preserve">CHUNDURI </t>
  </si>
  <si>
    <t>BHULAKSHMI</t>
  </si>
  <si>
    <t>2/6/1979</t>
  </si>
  <si>
    <t>SRI NAGARJUNA HS</t>
  </si>
  <si>
    <t>NO B.ED, NO TET
AGE &gt;42 YEARS</t>
  </si>
  <si>
    <t>CHAVALA</t>
  </si>
  <si>
    <t>RAMADEVI</t>
  </si>
  <si>
    <t>8/5/1976</t>
  </si>
  <si>
    <t>MPPS SUREPALLI
MPPS SUREPALLI
MPPS URDU VAIDANA</t>
  </si>
  <si>
    <t>2003
2009
2012</t>
  </si>
  <si>
    <t>2004
2012
2013</t>
  </si>
  <si>
    <t>1 YEAR
3 YEARS
1 YEAR</t>
  </si>
  <si>
    <t>NOT TET, NO EXPERIENCE CERTIFICATE, DEGREE &lt; 50%</t>
  </si>
  <si>
    <t>GOCHIPATHALA</t>
  </si>
  <si>
    <t>14/6/1988</t>
  </si>
  <si>
    <t>ORTHO
(74%)</t>
  </si>
  <si>
    <t>KGBV PONNALURU</t>
  </si>
  <si>
    <t xml:space="preserve">PATTAPU </t>
  </si>
  <si>
    <t>SUMATHI</t>
  </si>
  <si>
    <t>YESUPADAM</t>
  </si>
  <si>
    <t>ST.JOSEPH EM SCHOOL
SRI SAI EM TECHNO SCHOOL</t>
  </si>
  <si>
    <t>2014
2016</t>
  </si>
  <si>
    <t>2 YEARS
3 YEARS</t>
  </si>
  <si>
    <t>JUTURI</t>
  </si>
  <si>
    <t>LATHASRI</t>
  </si>
  <si>
    <t>6/5/1988</t>
  </si>
  <si>
    <t>BR OLIMPIYAD SCHOOL, ONGOLE</t>
  </si>
  <si>
    <t>4 YRS</t>
  </si>
  <si>
    <t>NARALA</t>
  </si>
  <si>
    <t>LAKSHMI PRASANNA</t>
  </si>
  <si>
    <t>MOHANA RAO</t>
  </si>
  <si>
    <t>20/5/1989</t>
  </si>
  <si>
    <t>1. SRI VIDYANIKETHAN, MULAGUNTAPADU
2. SRI CHAITANYA SCHOOL</t>
  </si>
  <si>
    <t>2015
2013</t>
  </si>
  <si>
    <t>2019
2014</t>
  </si>
  <si>
    <t>NO TET, NO B.ED</t>
  </si>
  <si>
    <t>MENDA</t>
  </si>
  <si>
    <t>LAVANYA KUMARI</t>
  </si>
  <si>
    <t>BALA KOTESWARA RAO</t>
  </si>
  <si>
    <t>15/1/1986</t>
  </si>
  <si>
    <t>PATTIPATI</t>
  </si>
  <si>
    <t>ESWARAMMA</t>
  </si>
  <si>
    <t>BRAHMHACHARI</t>
  </si>
  <si>
    <t>9/2/1993</t>
  </si>
  <si>
    <t>SRI CHAITANYA TECHNO SCHOOL, KANIGIRI</t>
  </si>
  <si>
    <t>EXPERIENCE IN PRIMARY SCHOOL ONLY</t>
  </si>
  <si>
    <t>PILLI</t>
  </si>
  <si>
    <t>SWARNALATHA</t>
  </si>
  <si>
    <t>30/5/1990</t>
  </si>
  <si>
    <t>1. GOOD DAY SHOOL, NANDYALA
2. APTWR PTG(G) MAHANANDI</t>
  </si>
  <si>
    <t xml:space="preserve">TGT
</t>
  </si>
  <si>
    <t>2013
2016</t>
  </si>
  <si>
    <t>2016
TILL NOW</t>
  </si>
  <si>
    <t>JANGA</t>
  </si>
  <si>
    <t>SANDHYA RANI</t>
  </si>
  <si>
    <t>VIVEKA RAO</t>
  </si>
  <si>
    <t>13/6/1980</t>
  </si>
  <si>
    <t>MATHS, PHISICS, GEOLOGY</t>
  </si>
  <si>
    <t>RAVINUTHALA</t>
  </si>
  <si>
    <t>KOTAMMA</t>
  </si>
  <si>
    <t>18/6/1994</t>
  </si>
  <si>
    <t>ST.JOSEPH'S, ULAVAPADU</t>
  </si>
  <si>
    <t>1 YR</t>
  </si>
  <si>
    <t>GADAM</t>
  </si>
  <si>
    <t>LAKHSMI SUNEETHA</t>
  </si>
  <si>
    <t>PEDA GALAIAH</t>
  </si>
  <si>
    <t>26/7/1997</t>
  </si>
  <si>
    <t>APPLIED MATHS</t>
  </si>
  <si>
    <t>1. SRI HARSHA HS, DORNALA
2. KGBV PEDA DORNALA
3. KGBV PEDA DORNAL</t>
  </si>
  <si>
    <t>JUN-19
NOV-19
FEB-20</t>
  </si>
  <si>
    <t>OCT-19
MAR-20
APR-21</t>
  </si>
  <si>
    <t>11 M</t>
  </si>
  <si>
    <t xml:space="preserve">NO TET , EXPERIENCE LESS THAN 2 YEARS </t>
  </si>
  <si>
    <t xml:space="preserve">SALAGALA </t>
  </si>
  <si>
    <t>PRATHIMA</t>
  </si>
  <si>
    <t>YESUDAS</t>
  </si>
  <si>
    <t>1/7/1981</t>
  </si>
  <si>
    <t>1. SRI GOUTHAMI HS
2. SRI CHAITANYA JR.COLLEGE</t>
  </si>
  <si>
    <t>JUN-14
JUN-18</t>
  </si>
  <si>
    <t>MAR-18
DEC-21</t>
  </si>
  <si>
    <t xml:space="preserve">V </t>
  </si>
  <si>
    <t>THIRUPATHI REDDY</t>
  </si>
  <si>
    <t>10/8/1986</t>
  </si>
  <si>
    <t>NIZAMABAD</t>
  </si>
  <si>
    <t>1. RATNAM HS
2. BODHIDARMA, PUBLIC SCHOOL</t>
  </si>
  <si>
    <t>2012
2019</t>
  </si>
  <si>
    <t>2018
2021</t>
  </si>
  <si>
    <t>8 YRS</t>
  </si>
  <si>
    <t>AVIJA</t>
  </si>
  <si>
    <t>CHENTAIAH</t>
  </si>
  <si>
    <t>30/8/1983</t>
  </si>
  <si>
    <t>PHYSICS, TELUGU</t>
  </si>
  <si>
    <t>SRI NAGARJUNA HS, MADDIPADU</t>
  </si>
  <si>
    <t>NO TET
NO MATHS METHOLOGY IN BED</t>
  </si>
  <si>
    <t>BALASANI</t>
  </si>
  <si>
    <t>SUNIPRACILLA</t>
  </si>
  <si>
    <t>3/6/1986</t>
  </si>
  <si>
    <t>1. BHASYAM PUBLIC SCHOOL
2. SAI CONCEPT SCHOOL
3. GOUTHAM MODEL SCHOOL
4. SAI BABU CENTER SCHOOL</t>
  </si>
  <si>
    <t>2013
2015
2017
2018</t>
  </si>
  <si>
    <t>2015
2017
2018
TILL NOW</t>
  </si>
  <si>
    <t>5 YRS 6M</t>
  </si>
  <si>
    <t>NO B.ED  
NO TET, 
NO DEGREE MARKS MEMOS, SERVICE CERTIFICATES NOT SUBMITTED</t>
  </si>
  <si>
    <t>UPPUTURI</t>
  </si>
  <si>
    <t>18/8/1985</t>
  </si>
  <si>
    <t>MAKKE</t>
  </si>
  <si>
    <t>SRINIVASULU</t>
  </si>
  <si>
    <t>2/5/1988</t>
  </si>
  <si>
    <t>T</t>
  </si>
  <si>
    <t xml:space="preserve">SUREKHA  </t>
  </si>
  <si>
    <t>RANGAIAH</t>
  </si>
  <si>
    <t>15/7/1987</t>
  </si>
  <si>
    <t>SVRM HS</t>
  </si>
  <si>
    <t>PURIPARTHI</t>
  </si>
  <si>
    <t>SIRISHA</t>
  </si>
  <si>
    <t>SINGAIAH</t>
  </si>
  <si>
    <t>2/6/1988</t>
  </si>
  <si>
    <t>NIVEDITHA, EM SCHOOL</t>
  </si>
  <si>
    <t>NO TET, DEGREE &lt; 50%</t>
  </si>
  <si>
    <t>NVNL</t>
  </si>
  <si>
    <t>BHANU PRIYA</t>
  </si>
  <si>
    <t>ADI RAJA RAO</t>
  </si>
  <si>
    <t>24/4/1983</t>
  </si>
  <si>
    <t>1. PRAGATHI JR. COLLEGE
2. NARAYANA
3. SAI BABA CENTER</t>
  </si>
  <si>
    <t>2009
2015
2019</t>
  </si>
  <si>
    <t>2010
2018
2021</t>
  </si>
  <si>
    <t>NO TET, BED MARKS MEMOS NOT SUBMITTED</t>
  </si>
  <si>
    <t>GOLLAPROLU</t>
  </si>
  <si>
    <t>15/7/1988</t>
  </si>
  <si>
    <t>MOTHERTERISA, EM HS</t>
  </si>
  <si>
    <t>NO TET 
SERVICE CERTIFICATE NOT SUBMITTED</t>
  </si>
  <si>
    <t>THAHURA</t>
  </si>
  <si>
    <t>MAHABOOB BASHA</t>
  </si>
  <si>
    <t>10/7/1992</t>
  </si>
  <si>
    <t>SRR HS</t>
  </si>
  <si>
    <t>3 YRS 6 M</t>
  </si>
  <si>
    <t>GUNTHOTI</t>
  </si>
  <si>
    <t>VARDHANAMMA</t>
  </si>
  <si>
    <t>DEVID RAJU</t>
  </si>
  <si>
    <t>10/6/1997</t>
  </si>
  <si>
    <t>BBS HS, PERNAMITTA</t>
  </si>
  <si>
    <t xml:space="preserve">NO BED, NO TET, DEGREE MARKS MEMOS NOT SUMBITTED,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</si>
</sst>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1"/>
    </font>
    <font>
      <sz val="10"/>
      <color indexed="8"/>
      <name val="Century Gothic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entury Gothic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14" fontId="47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17" fontId="0" fillId="0" borderId="11" xfId="0" applyNumberForma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14" fontId="56" fillId="0" borderId="11" xfId="0" applyNumberFormat="1" applyFont="1" applyBorder="1" applyAlignment="1" quotePrefix="1">
      <alignment horizontal="center" vertical="center" wrapText="1"/>
    </xf>
    <xf numFmtId="14" fontId="0" fillId="0" borderId="11" xfId="0" applyNumberFormat="1" applyBorder="1" applyAlignment="1" quotePrefix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ll\2021\KGBV_APPLICATION_FINAL%20MA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 "/>
      <sheetName val="Maths  IN ELIGIBLE  "/>
      <sheetName val="Maths  ELIGIBLE "/>
      <sheetName val="Maths  16.12.2021"/>
      <sheetName val="Maths  INELIGIBLE FOR WEB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O10" sqref="AO10"/>
      <selection pane="bottomLeft" activeCell="G6" sqref="G6"/>
    </sheetView>
  </sheetViews>
  <sheetFormatPr defaultColWidth="9.140625" defaultRowHeight="15"/>
  <cols>
    <col min="1" max="1" width="5.57421875" style="6" customWidth="1"/>
    <col min="2" max="2" width="5.140625" style="4" customWidth="1"/>
    <col min="3" max="4" width="12.00390625" style="6" customWidth="1"/>
    <col min="5" max="5" width="13.57421875" style="6" customWidth="1"/>
    <col min="6" max="6" width="11.00390625" style="4" customWidth="1"/>
    <col min="7" max="7" width="11.28125" style="4" customWidth="1"/>
    <col min="8" max="8" width="6.28125" style="4" customWidth="1"/>
    <col min="9" max="9" width="9.00390625" style="4" customWidth="1"/>
    <col min="10" max="10" width="6.28125" style="4" customWidth="1"/>
    <col min="11" max="11" width="15.7109375" style="4" customWidth="1"/>
    <col min="12" max="12" width="7.57421875" style="4" customWidth="1"/>
    <col min="13" max="13" width="9.140625" style="6" customWidth="1"/>
    <col min="14" max="14" width="10.57421875" style="6" customWidth="1"/>
    <col min="15" max="15" width="9.7109375" style="4" customWidth="1"/>
    <col min="16" max="16" width="8.28125" style="4" customWidth="1"/>
    <col min="17" max="17" width="7.00390625" style="4" customWidth="1"/>
    <col min="18" max="18" width="8.28125" style="4" customWidth="1"/>
    <col min="19" max="19" width="10.140625" style="4" customWidth="1"/>
    <col min="20" max="20" width="6.8515625" style="4" customWidth="1"/>
    <col min="21" max="21" width="9.8515625" style="4" customWidth="1"/>
    <col min="22" max="23" width="8.7109375" style="4" customWidth="1"/>
    <col min="24" max="24" width="8.421875" style="4" customWidth="1"/>
    <col min="25" max="25" width="6.7109375" style="4" customWidth="1"/>
    <col min="26" max="26" width="8.140625" style="4" customWidth="1"/>
    <col min="27" max="27" width="8.8515625" style="4" customWidth="1"/>
    <col min="28" max="28" width="7.140625" style="4" hidden="1" customWidth="1"/>
    <col min="29" max="30" width="9.140625" style="4" customWidth="1"/>
    <col min="31" max="31" width="7.421875" style="4" customWidth="1"/>
    <col min="32" max="32" width="9.140625" style="4" customWidth="1"/>
    <col min="33" max="33" width="6.00390625" style="4" customWidth="1"/>
    <col min="34" max="34" width="9.140625" style="4" customWidth="1"/>
    <col min="35" max="35" width="8.00390625" style="4" customWidth="1"/>
    <col min="36" max="36" width="8.8515625" style="4" customWidth="1"/>
    <col min="37" max="37" width="21.57421875" style="6" customWidth="1"/>
    <col min="38" max="38" width="7.00390625" style="4" customWidth="1"/>
    <col min="39" max="39" width="9.8515625" style="4" hidden="1" customWidth="1"/>
    <col min="40" max="40" width="10.8515625" style="4" hidden="1" customWidth="1"/>
    <col min="41" max="42" width="10.140625" style="4" customWidth="1"/>
    <col min="43" max="43" width="7.8515625" style="4" customWidth="1"/>
    <col min="44" max="44" width="9.140625" style="4" customWidth="1"/>
    <col min="45" max="45" width="10.140625" style="4" customWidth="1"/>
    <col min="46" max="46" width="11.421875" style="4" customWidth="1"/>
    <col min="47" max="47" width="20.28125" style="6" bestFit="1" customWidth="1"/>
    <col min="48" max="16384" width="9.140625" style="6" customWidth="1"/>
  </cols>
  <sheetData>
    <row r="1" spans="1:47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U1" s="5">
        <v>44378</v>
      </c>
    </row>
    <row r="2" spans="1:47" ht="15.75" customHeight="1">
      <c r="A2" s="7" t="s">
        <v>1</v>
      </c>
      <c r="B2" s="8" t="s">
        <v>2</v>
      </c>
      <c r="C2" s="8" t="s">
        <v>3</v>
      </c>
      <c r="D2" s="8"/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10" t="s">
        <v>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 t="s">
        <v>9</v>
      </c>
      <c r="Y2" s="10"/>
      <c r="Z2" s="10"/>
      <c r="AA2" s="10"/>
      <c r="AB2" s="10"/>
      <c r="AC2" s="10"/>
      <c r="AD2" s="10"/>
      <c r="AE2" s="10"/>
      <c r="AF2" s="10"/>
      <c r="AG2" s="8" t="s">
        <v>10</v>
      </c>
      <c r="AH2" s="8"/>
      <c r="AI2" s="8"/>
      <c r="AJ2" s="8"/>
      <c r="AK2" s="8" t="s">
        <v>11</v>
      </c>
      <c r="AL2" s="8"/>
      <c r="AM2" s="8"/>
      <c r="AN2" s="8"/>
      <c r="AO2" s="8"/>
      <c r="AP2" s="11"/>
      <c r="AQ2" s="11"/>
      <c r="AR2" s="8" t="s">
        <v>12</v>
      </c>
      <c r="AS2" s="8" t="s">
        <v>13</v>
      </c>
      <c r="AT2" s="8" t="s">
        <v>14</v>
      </c>
      <c r="AU2" s="12"/>
    </row>
    <row r="3" spans="1:47" s="14" customFormat="1" ht="15.75">
      <c r="A3" s="7"/>
      <c r="B3" s="8"/>
      <c r="C3" s="8"/>
      <c r="D3" s="8"/>
      <c r="E3" s="8"/>
      <c r="F3" s="8"/>
      <c r="G3" s="8"/>
      <c r="H3" s="9"/>
      <c r="I3" s="9"/>
      <c r="J3" s="8" t="s">
        <v>15</v>
      </c>
      <c r="K3" s="8"/>
      <c r="L3" s="8"/>
      <c r="M3" s="8"/>
      <c r="N3" s="10" t="s">
        <v>16</v>
      </c>
      <c r="O3" s="10"/>
      <c r="P3" s="8" t="s">
        <v>17</v>
      </c>
      <c r="Q3" s="8"/>
      <c r="R3" s="8"/>
      <c r="S3" s="8"/>
      <c r="T3" s="8"/>
      <c r="U3" s="8"/>
      <c r="V3" s="8"/>
      <c r="W3" s="8"/>
      <c r="X3" s="8" t="s">
        <v>18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 t="s">
        <v>19</v>
      </c>
      <c r="AL3" s="9" t="s">
        <v>20</v>
      </c>
      <c r="AM3" s="8" t="s">
        <v>21</v>
      </c>
      <c r="AN3" s="8" t="s">
        <v>22</v>
      </c>
      <c r="AO3" s="8" t="s">
        <v>23</v>
      </c>
      <c r="AP3" s="13"/>
      <c r="AQ3" s="8" t="s">
        <v>24</v>
      </c>
      <c r="AR3" s="8"/>
      <c r="AS3" s="8"/>
      <c r="AT3" s="8"/>
      <c r="AU3" s="11"/>
    </row>
    <row r="4" spans="1:47" s="14" customFormat="1" ht="15">
      <c r="A4" s="7"/>
      <c r="B4" s="8"/>
      <c r="C4" s="8" t="s">
        <v>25</v>
      </c>
      <c r="D4" s="8" t="s">
        <v>26</v>
      </c>
      <c r="E4" s="8"/>
      <c r="F4" s="8"/>
      <c r="G4" s="8"/>
      <c r="H4" s="9"/>
      <c r="I4" s="9"/>
      <c r="J4" s="8" t="s">
        <v>27</v>
      </c>
      <c r="K4" s="10" t="s">
        <v>28</v>
      </c>
      <c r="L4" s="15" t="s">
        <v>29</v>
      </c>
      <c r="M4" s="10" t="s">
        <v>30</v>
      </c>
      <c r="N4" s="10" t="s">
        <v>31</v>
      </c>
      <c r="O4" s="16" t="s">
        <v>32</v>
      </c>
      <c r="P4" s="8" t="s">
        <v>33</v>
      </c>
      <c r="Q4" s="8"/>
      <c r="R4" s="8"/>
      <c r="S4" s="8"/>
      <c r="T4" s="8" t="s">
        <v>29</v>
      </c>
      <c r="U4" s="8"/>
      <c r="V4" s="8"/>
      <c r="W4" s="8"/>
      <c r="X4" s="8" t="s">
        <v>34</v>
      </c>
      <c r="Y4" s="8"/>
      <c r="Z4" s="8"/>
      <c r="AA4" s="8"/>
      <c r="AB4" s="8"/>
      <c r="AC4" s="8" t="s">
        <v>35</v>
      </c>
      <c r="AD4" s="8"/>
      <c r="AE4" s="8"/>
      <c r="AF4" s="8"/>
      <c r="AG4" s="8"/>
      <c r="AH4" s="8"/>
      <c r="AI4" s="8"/>
      <c r="AJ4" s="8"/>
      <c r="AK4" s="8"/>
      <c r="AL4" s="9"/>
      <c r="AM4" s="8"/>
      <c r="AN4" s="8"/>
      <c r="AO4" s="8"/>
      <c r="AP4" s="17"/>
      <c r="AQ4" s="8"/>
      <c r="AR4" s="8"/>
      <c r="AS4" s="8"/>
      <c r="AT4" s="8"/>
      <c r="AU4" s="11"/>
    </row>
    <row r="5" spans="1:47" s="14" customFormat="1" ht="84" customHeight="1">
      <c r="A5" s="7"/>
      <c r="B5" s="8"/>
      <c r="C5" s="8"/>
      <c r="D5" s="8"/>
      <c r="E5" s="8"/>
      <c r="F5" s="8"/>
      <c r="G5" s="8"/>
      <c r="H5" s="9"/>
      <c r="I5" s="9"/>
      <c r="J5" s="8"/>
      <c r="K5" s="10"/>
      <c r="L5" s="15"/>
      <c r="M5" s="10"/>
      <c r="N5" s="10"/>
      <c r="O5" s="16"/>
      <c r="P5" s="11" t="s">
        <v>36</v>
      </c>
      <c r="Q5" s="18" t="s">
        <v>37</v>
      </c>
      <c r="R5" s="18" t="s">
        <v>38</v>
      </c>
      <c r="S5" s="18" t="s">
        <v>24</v>
      </c>
      <c r="T5" s="11" t="s">
        <v>36</v>
      </c>
      <c r="U5" s="18" t="s">
        <v>37</v>
      </c>
      <c r="V5" s="18" t="s">
        <v>38</v>
      </c>
      <c r="W5" s="18" t="s">
        <v>39</v>
      </c>
      <c r="X5" s="11" t="s">
        <v>36</v>
      </c>
      <c r="Y5" s="19" t="s">
        <v>37</v>
      </c>
      <c r="Z5" s="18" t="s">
        <v>40</v>
      </c>
      <c r="AA5" s="19" t="s">
        <v>24</v>
      </c>
      <c r="AB5" s="18" t="s">
        <v>41</v>
      </c>
      <c r="AC5" s="11" t="s">
        <v>36</v>
      </c>
      <c r="AD5" s="18" t="s">
        <v>37</v>
      </c>
      <c r="AE5" s="18" t="s">
        <v>40</v>
      </c>
      <c r="AF5" s="18" t="s">
        <v>39</v>
      </c>
      <c r="AG5" s="11" t="s">
        <v>36</v>
      </c>
      <c r="AH5" s="20" t="s">
        <v>42</v>
      </c>
      <c r="AI5" s="18" t="s">
        <v>40</v>
      </c>
      <c r="AJ5" s="19" t="s">
        <v>24</v>
      </c>
      <c r="AK5" s="8"/>
      <c r="AL5" s="9"/>
      <c r="AM5" s="8"/>
      <c r="AN5" s="8"/>
      <c r="AO5" s="8"/>
      <c r="AP5" s="21"/>
      <c r="AQ5" s="8"/>
      <c r="AR5" s="8"/>
      <c r="AS5" s="8"/>
      <c r="AT5" s="8"/>
      <c r="AU5" s="11"/>
    </row>
    <row r="6" spans="1:47" ht="45">
      <c r="A6" s="22">
        <v>1</v>
      </c>
      <c r="B6" s="23">
        <v>6</v>
      </c>
      <c r="C6" s="24" t="s">
        <v>43</v>
      </c>
      <c r="D6" s="24" t="s">
        <v>44</v>
      </c>
      <c r="E6" s="24" t="s">
        <v>45</v>
      </c>
      <c r="F6" s="22" t="s">
        <v>46</v>
      </c>
      <c r="G6" s="22" t="s">
        <v>47</v>
      </c>
      <c r="H6" s="22" t="s">
        <v>48</v>
      </c>
      <c r="I6" s="22" t="s">
        <v>49</v>
      </c>
      <c r="J6" s="22" t="s">
        <v>50</v>
      </c>
      <c r="K6" s="22" t="s">
        <v>51</v>
      </c>
      <c r="L6" s="22" t="s">
        <v>52</v>
      </c>
      <c r="M6" s="24" t="s">
        <v>53</v>
      </c>
      <c r="N6" s="24" t="s">
        <v>54</v>
      </c>
      <c r="O6" s="22" t="s">
        <v>55</v>
      </c>
      <c r="P6" s="22">
        <v>2200</v>
      </c>
      <c r="Q6" s="22">
        <v>1401</v>
      </c>
      <c r="R6" s="25">
        <f aca="true" t="shared" si="0" ref="R6:R69">Q6/P6*100</f>
        <v>63.68181818181819</v>
      </c>
      <c r="S6" s="25">
        <f aca="true" t="shared" si="1" ref="S6:S69">R6*0.3</f>
        <v>19.104545454545455</v>
      </c>
      <c r="T6" s="22">
        <v>1000</v>
      </c>
      <c r="U6" s="22">
        <v>649</v>
      </c>
      <c r="V6" s="25">
        <f>U6/T6*100</f>
        <v>64.9</v>
      </c>
      <c r="W6" s="22">
        <v>5</v>
      </c>
      <c r="X6" s="22">
        <v>1400</v>
      </c>
      <c r="Y6" s="22">
        <v>1002</v>
      </c>
      <c r="Z6" s="25">
        <f aca="true" t="shared" si="2" ref="Z6:Z20">Y6/X6*100</f>
        <v>71.57142857142857</v>
      </c>
      <c r="AA6" s="25">
        <f aca="true" t="shared" si="3" ref="AA6:AA20">Z6*0.3</f>
        <v>21.47142857142857</v>
      </c>
      <c r="AB6" s="22" t="s">
        <v>56</v>
      </c>
      <c r="AC6" s="22"/>
      <c r="AD6" s="22"/>
      <c r="AE6" s="22"/>
      <c r="AF6" s="22"/>
      <c r="AG6" s="22">
        <v>150</v>
      </c>
      <c r="AH6" s="22">
        <v>78</v>
      </c>
      <c r="AI6" s="25">
        <f>AH6/AG6*100</f>
        <v>52</v>
      </c>
      <c r="AJ6" s="25">
        <f>AI6*0.2</f>
        <v>10.4</v>
      </c>
      <c r="AK6" s="24" t="s">
        <v>57</v>
      </c>
      <c r="AL6" s="22" t="s">
        <v>58</v>
      </c>
      <c r="AM6" s="22">
        <v>2010</v>
      </c>
      <c r="AN6" s="22">
        <v>2018</v>
      </c>
      <c r="AO6" s="22" t="s">
        <v>59</v>
      </c>
      <c r="AP6" s="22"/>
      <c r="AQ6" s="22"/>
      <c r="AR6" s="25">
        <f>S6+W6+AA6+AF6+AQ6+AJ6</f>
        <v>55.975974025974025</v>
      </c>
      <c r="AS6" s="22" t="s">
        <v>60</v>
      </c>
      <c r="AT6" s="22" t="s">
        <v>61</v>
      </c>
      <c r="AU6" s="24"/>
    </row>
    <row r="7" spans="1:47" ht="45">
      <c r="A7" s="22">
        <v>2</v>
      </c>
      <c r="B7" s="23">
        <v>8</v>
      </c>
      <c r="C7" s="24" t="s">
        <v>62</v>
      </c>
      <c r="D7" s="24" t="s">
        <v>63</v>
      </c>
      <c r="E7" s="24" t="s">
        <v>64</v>
      </c>
      <c r="F7" s="22" t="s">
        <v>65</v>
      </c>
      <c r="G7" s="22" t="s">
        <v>66</v>
      </c>
      <c r="H7" s="22" t="s">
        <v>67</v>
      </c>
      <c r="I7" s="22" t="s">
        <v>49</v>
      </c>
      <c r="J7" s="22" t="s">
        <v>50</v>
      </c>
      <c r="K7" s="22" t="s">
        <v>51</v>
      </c>
      <c r="L7" s="22" t="s">
        <v>52</v>
      </c>
      <c r="M7" s="24" t="s">
        <v>53</v>
      </c>
      <c r="N7" s="24" t="s">
        <v>54</v>
      </c>
      <c r="O7" s="22" t="s">
        <v>55</v>
      </c>
      <c r="P7" s="22">
        <v>2400</v>
      </c>
      <c r="Q7" s="22">
        <v>1591</v>
      </c>
      <c r="R7" s="25">
        <f t="shared" si="0"/>
        <v>66.29166666666667</v>
      </c>
      <c r="S7" s="25">
        <f t="shared" si="1"/>
        <v>19.8875</v>
      </c>
      <c r="T7" s="22">
        <v>1000</v>
      </c>
      <c r="U7" s="22">
        <v>627</v>
      </c>
      <c r="V7" s="25">
        <f>U7/T7*100</f>
        <v>62.7</v>
      </c>
      <c r="W7" s="22">
        <v>5</v>
      </c>
      <c r="X7" s="22">
        <v>1400</v>
      </c>
      <c r="Y7" s="22">
        <v>954</v>
      </c>
      <c r="Z7" s="25">
        <f t="shared" si="2"/>
        <v>68.14285714285714</v>
      </c>
      <c r="AA7" s="25">
        <f t="shared" si="3"/>
        <v>20.44285714285714</v>
      </c>
      <c r="AB7" s="22" t="s">
        <v>68</v>
      </c>
      <c r="AC7" s="22"/>
      <c r="AD7" s="22"/>
      <c r="AE7" s="22"/>
      <c r="AF7" s="22"/>
      <c r="AG7" s="22">
        <v>150</v>
      </c>
      <c r="AH7" s="22">
        <v>107</v>
      </c>
      <c r="AI7" s="25">
        <f>AH7/AG7*100</f>
        <v>71.33333333333334</v>
      </c>
      <c r="AJ7" s="25">
        <f>AI7*0.2</f>
        <v>14.26666666666667</v>
      </c>
      <c r="AK7" s="24" t="s">
        <v>69</v>
      </c>
      <c r="AL7" s="22" t="s">
        <v>58</v>
      </c>
      <c r="AM7" s="22">
        <v>2018</v>
      </c>
      <c r="AN7" s="22">
        <v>2020</v>
      </c>
      <c r="AO7" s="22" t="s">
        <v>70</v>
      </c>
      <c r="AP7" s="22"/>
      <c r="AQ7" s="22"/>
      <c r="AR7" s="25">
        <f>S7+W7+AA7+AF7+AQ7+AJ7</f>
        <v>59.597023809523805</v>
      </c>
      <c r="AS7" s="22" t="s">
        <v>60</v>
      </c>
      <c r="AT7" s="22" t="s">
        <v>61</v>
      </c>
      <c r="AU7" s="24"/>
    </row>
    <row r="8" spans="1:47" ht="60">
      <c r="A8" s="22">
        <v>3</v>
      </c>
      <c r="B8" s="23">
        <v>12</v>
      </c>
      <c r="C8" s="24" t="s">
        <v>71</v>
      </c>
      <c r="D8" s="24" t="s">
        <v>72</v>
      </c>
      <c r="E8" s="24" t="s">
        <v>73</v>
      </c>
      <c r="F8" s="22" t="s">
        <v>74</v>
      </c>
      <c r="G8" s="22" t="s">
        <v>75</v>
      </c>
      <c r="H8" s="22" t="s">
        <v>76</v>
      </c>
      <c r="I8" s="22" t="s">
        <v>49</v>
      </c>
      <c r="J8" s="22" t="s">
        <v>50</v>
      </c>
      <c r="K8" s="22" t="s">
        <v>77</v>
      </c>
      <c r="L8" s="22" t="s">
        <v>55</v>
      </c>
      <c r="M8" s="24" t="s">
        <v>55</v>
      </c>
      <c r="N8" s="24" t="s">
        <v>54</v>
      </c>
      <c r="O8" s="22" t="s">
        <v>55</v>
      </c>
      <c r="P8" s="22">
        <v>2500</v>
      </c>
      <c r="Q8" s="22">
        <v>1685</v>
      </c>
      <c r="R8" s="25">
        <f t="shared" si="0"/>
        <v>67.4</v>
      </c>
      <c r="S8" s="25">
        <f t="shared" si="1"/>
        <v>20.220000000000002</v>
      </c>
      <c r="T8" s="22"/>
      <c r="U8" s="22"/>
      <c r="V8" s="22"/>
      <c r="W8" s="22"/>
      <c r="X8" s="22">
        <v>1200</v>
      </c>
      <c r="Y8" s="22">
        <v>889</v>
      </c>
      <c r="Z8" s="25">
        <f t="shared" si="2"/>
        <v>74.08333333333333</v>
      </c>
      <c r="AA8" s="25">
        <f t="shared" si="3"/>
        <v>22.224999999999998</v>
      </c>
      <c r="AB8" s="22" t="s">
        <v>68</v>
      </c>
      <c r="AC8" s="22"/>
      <c r="AD8" s="22"/>
      <c r="AE8" s="22"/>
      <c r="AF8" s="22"/>
      <c r="AG8" s="22">
        <v>150</v>
      </c>
      <c r="AH8" s="22" t="s">
        <v>78</v>
      </c>
      <c r="AI8" s="25"/>
      <c r="AJ8" s="25"/>
      <c r="AK8" s="24" t="s">
        <v>79</v>
      </c>
      <c r="AL8" s="22" t="s">
        <v>58</v>
      </c>
      <c r="AM8" s="22" t="s">
        <v>80</v>
      </c>
      <c r="AN8" s="22" t="s">
        <v>81</v>
      </c>
      <c r="AO8" s="22" t="s">
        <v>82</v>
      </c>
      <c r="AP8" s="22"/>
      <c r="AQ8" s="22"/>
      <c r="AR8" s="25">
        <f>S8+W8+AA8+AF8+AQ8+AJ8</f>
        <v>42.445</v>
      </c>
      <c r="AS8" s="22" t="s">
        <v>60</v>
      </c>
      <c r="AT8" s="22" t="s">
        <v>83</v>
      </c>
      <c r="AU8" s="24"/>
    </row>
    <row r="9" spans="1:47" ht="60">
      <c r="A9" s="22">
        <v>4</v>
      </c>
      <c r="B9" s="23">
        <v>13</v>
      </c>
      <c r="C9" s="24" t="s">
        <v>84</v>
      </c>
      <c r="D9" s="24" t="s">
        <v>85</v>
      </c>
      <c r="E9" s="24" t="s">
        <v>86</v>
      </c>
      <c r="F9" s="22" t="s">
        <v>87</v>
      </c>
      <c r="G9" s="22" t="s">
        <v>75</v>
      </c>
      <c r="H9" s="22" t="s">
        <v>76</v>
      </c>
      <c r="I9" s="22" t="s">
        <v>49</v>
      </c>
      <c r="J9" s="22" t="s">
        <v>50</v>
      </c>
      <c r="K9" s="22" t="s">
        <v>77</v>
      </c>
      <c r="L9" s="22" t="s">
        <v>52</v>
      </c>
      <c r="M9" s="24" t="s">
        <v>53</v>
      </c>
      <c r="N9" s="24" t="s">
        <v>54</v>
      </c>
      <c r="O9" s="22" t="s">
        <v>88</v>
      </c>
      <c r="P9" s="22">
        <v>1800</v>
      </c>
      <c r="Q9" s="22">
        <v>1385</v>
      </c>
      <c r="R9" s="25">
        <f t="shared" si="0"/>
        <v>76.94444444444444</v>
      </c>
      <c r="S9" s="25">
        <f t="shared" si="1"/>
        <v>23.083333333333332</v>
      </c>
      <c r="T9" s="22">
        <v>1000</v>
      </c>
      <c r="U9" s="22">
        <v>689</v>
      </c>
      <c r="V9" s="25">
        <f>U9/T9*100</f>
        <v>68.89999999999999</v>
      </c>
      <c r="W9" s="22">
        <v>5</v>
      </c>
      <c r="X9" s="22">
        <v>700</v>
      </c>
      <c r="Y9" s="22">
        <v>550</v>
      </c>
      <c r="Z9" s="25">
        <f t="shared" si="2"/>
        <v>78.57142857142857</v>
      </c>
      <c r="AA9" s="25">
        <f t="shared" si="3"/>
        <v>23.57142857142857</v>
      </c>
      <c r="AB9" s="22" t="s">
        <v>68</v>
      </c>
      <c r="AC9" s="22">
        <v>10</v>
      </c>
      <c r="AD9" s="22">
        <v>8.04</v>
      </c>
      <c r="AE9" s="25">
        <f>AD9/AC9*100</f>
        <v>80.39999999999999</v>
      </c>
      <c r="AF9" s="22">
        <v>5</v>
      </c>
      <c r="AG9" s="22">
        <v>150</v>
      </c>
      <c r="AH9" s="22" t="s">
        <v>78</v>
      </c>
      <c r="AI9" s="25"/>
      <c r="AJ9" s="25"/>
      <c r="AK9" s="24" t="s">
        <v>89</v>
      </c>
      <c r="AL9" s="22" t="s">
        <v>58</v>
      </c>
      <c r="AM9" s="22">
        <v>2013</v>
      </c>
      <c r="AN9" s="22">
        <v>2021</v>
      </c>
      <c r="AO9" s="22" t="s">
        <v>59</v>
      </c>
      <c r="AP9" s="22"/>
      <c r="AQ9" s="22"/>
      <c r="AR9" s="25">
        <f>S9+W9+AA9+AF9+AQ9+AJ9</f>
        <v>56.6547619047619</v>
      </c>
      <c r="AS9" s="22" t="s">
        <v>60</v>
      </c>
      <c r="AT9" s="22" t="s">
        <v>83</v>
      </c>
      <c r="AU9" s="24"/>
    </row>
    <row r="10" spans="1:47" ht="60">
      <c r="A10" s="22">
        <v>5</v>
      </c>
      <c r="B10" s="23">
        <v>15</v>
      </c>
      <c r="C10" s="24" t="s">
        <v>90</v>
      </c>
      <c r="D10" s="24" t="s">
        <v>91</v>
      </c>
      <c r="E10" s="24" t="s">
        <v>92</v>
      </c>
      <c r="F10" s="22" t="s">
        <v>93</v>
      </c>
      <c r="G10" s="22" t="s">
        <v>75</v>
      </c>
      <c r="H10" s="22" t="s">
        <v>48</v>
      </c>
      <c r="I10" s="22" t="s">
        <v>49</v>
      </c>
      <c r="J10" s="22" t="s">
        <v>50</v>
      </c>
      <c r="K10" s="22" t="s">
        <v>77</v>
      </c>
      <c r="L10" s="22" t="s">
        <v>94</v>
      </c>
      <c r="M10" s="24" t="s">
        <v>95</v>
      </c>
      <c r="N10" s="24" t="s">
        <v>96</v>
      </c>
      <c r="O10" s="22" t="s">
        <v>55</v>
      </c>
      <c r="P10" s="22">
        <v>1800</v>
      </c>
      <c r="Q10" s="22">
        <v>1299</v>
      </c>
      <c r="R10" s="25">
        <f t="shared" si="0"/>
        <v>72.16666666666667</v>
      </c>
      <c r="S10" s="25">
        <f t="shared" si="1"/>
        <v>21.650000000000002</v>
      </c>
      <c r="T10" s="22">
        <v>1000</v>
      </c>
      <c r="U10" s="22">
        <v>657</v>
      </c>
      <c r="V10" s="25">
        <f>U10/T10*100</f>
        <v>65.7</v>
      </c>
      <c r="W10" s="22">
        <v>5</v>
      </c>
      <c r="X10" s="22">
        <v>1400</v>
      </c>
      <c r="Y10" s="22">
        <v>1010</v>
      </c>
      <c r="Z10" s="25">
        <f t="shared" si="2"/>
        <v>72.14285714285714</v>
      </c>
      <c r="AA10" s="25">
        <f t="shared" si="3"/>
        <v>21.642857142857142</v>
      </c>
      <c r="AB10" s="22" t="s">
        <v>68</v>
      </c>
      <c r="AC10" s="22"/>
      <c r="AD10" s="22"/>
      <c r="AE10" s="22"/>
      <c r="AF10" s="22"/>
      <c r="AG10" s="22">
        <v>150</v>
      </c>
      <c r="AH10" s="22" t="s">
        <v>78</v>
      </c>
      <c r="AI10" s="25"/>
      <c r="AJ10" s="25"/>
      <c r="AK10" s="24" t="s">
        <v>97</v>
      </c>
      <c r="AL10" s="22" t="s">
        <v>58</v>
      </c>
      <c r="AM10" s="22">
        <v>2015</v>
      </c>
      <c r="AN10" s="22">
        <v>2018</v>
      </c>
      <c r="AO10" s="22" t="s">
        <v>98</v>
      </c>
      <c r="AP10" s="22"/>
      <c r="AQ10" s="22"/>
      <c r="AR10" s="25">
        <f>S10+W10+AA10+AF10+AQ10+AJ10</f>
        <v>48.292857142857144</v>
      </c>
      <c r="AS10" s="22" t="s">
        <v>60</v>
      </c>
      <c r="AT10" s="22" t="s">
        <v>83</v>
      </c>
      <c r="AU10" s="24"/>
    </row>
    <row r="11" spans="1:47" ht="60">
      <c r="A11" s="22">
        <v>6</v>
      </c>
      <c r="B11" s="23">
        <v>16</v>
      </c>
      <c r="C11" s="24" t="s">
        <v>99</v>
      </c>
      <c r="D11" s="24" t="s">
        <v>100</v>
      </c>
      <c r="E11" s="24" t="s">
        <v>101</v>
      </c>
      <c r="F11" s="22" t="s">
        <v>102</v>
      </c>
      <c r="G11" s="22" t="s">
        <v>75</v>
      </c>
      <c r="H11" s="22" t="s">
        <v>103</v>
      </c>
      <c r="I11" s="22" t="s">
        <v>49</v>
      </c>
      <c r="J11" s="22" t="s">
        <v>50</v>
      </c>
      <c r="K11" s="22" t="s">
        <v>77</v>
      </c>
      <c r="L11" s="22" t="s">
        <v>52</v>
      </c>
      <c r="M11" s="24" t="s">
        <v>104</v>
      </c>
      <c r="N11" s="24" t="s">
        <v>54</v>
      </c>
      <c r="O11" s="22" t="s">
        <v>55</v>
      </c>
      <c r="P11" s="22">
        <v>2500</v>
      </c>
      <c r="Q11" s="22">
        <v>1646</v>
      </c>
      <c r="R11" s="25">
        <f t="shared" si="0"/>
        <v>65.84</v>
      </c>
      <c r="S11" s="25">
        <f t="shared" si="1"/>
        <v>19.752</v>
      </c>
      <c r="T11" s="22">
        <v>2400</v>
      </c>
      <c r="U11" s="22">
        <v>1687</v>
      </c>
      <c r="V11" s="25">
        <f>U11/T11*100</f>
        <v>70.29166666666666</v>
      </c>
      <c r="W11" s="22">
        <v>5</v>
      </c>
      <c r="X11" s="22">
        <v>2250</v>
      </c>
      <c r="Y11" s="22">
        <v>1814</v>
      </c>
      <c r="Z11" s="25">
        <f t="shared" si="2"/>
        <v>80.62222222222222</v>
      </c>
      <c r="AA11" s="25">
        <f t="shared" si="3"/>
        <v>24.186666666666664</v>
      </c>
      <c r="AB11" s="22" t="s">
        <v>68</v>
      </c>
      <c r="AC11" s="22"/>
      <c r="AD11" s="22"/>
      <c r="AE11" s="22"/>
      <c r="AF11" s="22"/>
      <c r="AG11" s="22">
        <v>150</v>
      </c>
      <c r="AH11" s="22" t="s">
        <v>78</v>
      </c>
      <c r="AI11" s="25"/>
      <c r="AJ11" s="25"/>
      <c r="AK11" s="24" t="s">
        <v>105</v>
      </c>
      <c r="AL11" s="22" t="s">
        <v>58</v>
      </c>
      <c r="AM11" s="22">
        <v>2021</v>
      </c>
      <c r="AN11" s="22">
        <v>2021</v>
      </c>
      <c r="AO11" s="22" t="s">
        <v>106</v>
      </c>
      <c r="AP11" s="22"/>
      <c r="AQ11" s="22"/>
      <c r="AR11" s="25">
        <f>S11+W11+AA11+AF11+AQ11+AJ11</f>
        <v>48.93866666666666</v>
      </c>
      <c r="AS11" s="22" t="s">
        <v>60</v>
      </c>
      <c r="AT11" s="22" t="s">
        <v>83</v>
      </c>
      <c r="AU11" s="24"/>
    </row>
    <row r="12" spans="1:47" ht="45">
      <c r="A12" s="22">
        <v>7</v>
      </c>
      <c r="B12" s="23">
        <v>18</v>
      </c>
      <c r="C12" s="24" t="s">
        <v>107</v>
      </c>
      <c r="D12" s="24" t="s">
        <v>108</v>
      </c>
      <c r="E12" s="24" t="s">
        <v>109</v>
      </c>
      <c r="F12" s="22" t="s">
        <v>110</v>
      </c>
      <c r="G12" s="22" t="s">
        <v>75</v>
      </c>
      <c r="H12" s="22" t="s">
        <v>111</v>
      </c>
      <c r="I12" s="22" t="s">
        <v>49</v>
      </c>
      <c r="J12" s="22" t="s">
        <v>50</v>
      </c>
      <c r="K12" s="22" t="s">
        <v>51</v>
      </c>
      <c r="L12" s="22" t="s">
        <v>52</v>
      </c>
      <c r="M12" s="24" t="s">
        <v>112</v>
      </c>
      <c r="N12" s="24" t="s">
        <v>54</v>
      </c>
      <c r="O12" s="22" t="s">
        <v>55</v>
      </c>
      <c r="P12" s="22">
        <v>2300</v>
      </c>
      <c r="Q12" s="22">
        <v>1535</v>
      </c>
      <c r="R12" s="25">
        <f t="shared" si="0"/>
        <v>66.73913043478261</v>
      </c>
      <c r="S12" s="25">
        <f t="shared" si="1"/>
        <v>20.02173913043478</v>
      </c>
      <c r="T12" s="22">
        <v>2000</v>
      </c>
      <c r="U12" s="22">
        <v>1339</v>
      </c>
      <c r="V12" s="25">
        <f>U12/T12*100</f>
        <v>66.95</v>
      </c>
      <c r="W12" s="22">
        <v>5</v>
      </c>
      <c r="X12" s="22">
        <v>1400</v>
      </c>
      <c r="Y12" s="22">
        <v>914</v>
      </c>
      <c r="Z12" s="25">
        <f t="shared" si="2"/>
        <v>65.28571428571428</v>
      </c>
      <c r="AA12" s="25">
        <f t="shared" si="3"/>
        <v>19.585714285714282</v>
      </c>
      <c r="AB12" s="22" t="s">
        <v>68</v>
      </c>
      <c r="AC12" s="22"/>
      <c r="AD12" s="22"/>
      <c r="AE12" s="22"/>
      <c r="AF12" s="22"/>
      <c r="AG12" s="22">
        <v>150</v>
      </c>
      <c r="AH12" s="22">
        <v>91</v>
      </c>
      <c r="AI12" s="25">
        <f>AH12/AG12*100</f>
        <v>60.66666666666667</v>
      </c>
      <c r="AJ12" s="25">
        <f>AI12*0.2</f>
        <v>12.133333333333335</v>
      </c>
      <c r="AK12" s="24" t="s">
        <v>113</v>
      </c>
      <c r="AL12" s="22" t="s">
        <v>114</v>
      </c>
      <c r="AM12" s="22" t="s">
        <v>115</v>
      </c>
      <c r="AN12" s="22" t="s">
        <v>116</v>
      </c>
      <c r="AO12" s="22" t="s">
        <v>117</v>
      </c>
      <c r="AP12" s="22"/>
      <c r="AQ12" s="22"/>
      <c r="AR12" s="25">
        <f>S12+W12+AA12+AF12+AQ12+AJ12</f>
        <v>56.740786749482396</v>
      </c>
      <c r="AS12" s="22" t="s">
        <v>60</v>
      </c>
      <c r="AT12" s="22" t="s">
        <v>118</v>
      </c>
      <c r="AU12" s="24"/>
    </row>
    <row r="13" spans="1:47" ht="120">
      <c r="A13" s="22">
        <v>8</v>
      </c>
      <c r="B13" s="23">
        <v>28</v>
      </c>
      <c r="C13" s="24" t="s">
        <v>119</v>
      </c>
      <c r="D13" s="24" t="s">
        <v>120</v>
      </c>
      <c r="E13" s="24" t="s">
        <v>121</v>
      </c>
      <c r="F13" s="22" t="s">
        <v>122</v>
      </c>
      <c r="G13" s="22" t="s">
        <v>75</v>
      </c>
      <c r="H13" s="22" t="s">
        <v>67</v>
      </c>
      <c r="I13" s="22" t="s">
        <v>49</v>
      </c>
      <c r="J13" s="22" t="s">
        <v>50</v>
      </c>
      <c r="K13" s="22" t="s">
        <v>77</v>
      </c>
      <c r="L13" s="22" t="s">
        <v>52</v>
      </c>
      <c r="M13" s="24" t="s">
        <v>53</v>
      </c>
      <c r="N13" s="24" t="s">
        <v>54</v>
      </c>
      <c r="O13" s="22" t="s">
        <v>55</v>
      </c>
      <c r="P13" s="22">
        <v>1800</v>
      </c>
      <c r="Q13" s="22">
        <v>1439</v>
      </c>
      <c r="R13" s="25">
        <f t="shared" si="0"/>
        <v>79.94444444444444</v>
      </c>
      <c r="S13" s="25">
        <f t="shared" si="1"/>
        <v>23.98333333333333</v>
      </c>
      <c r="T13" s="22">
        <v>2000</v>
      </c>
      <c r="U13" s="22">
        <v>1595</v>
      </c>
      <c r="V13" s="25">
        <f>U13/T13*100</f>
        <v>79.75</v>
      </c>
      <c r="W13" s="22">
        <v>5</v>
      </c>
      <c r="X13" s="22">
        <v>10</v>
      </c>
      <c r="Y13" s="22">
        <v>8.4</v>
      </c>
      <c r="Z13" s="25">
        <f t="shared" si="2"/>
        <v>84.00000000000001</v>
      </c>
      <c r="AA13" s="25">
        <f t="shared" si="3"/>
        <v>25.200000000000003</v>
      </c>
      <c r="AB13" s="22" t="s">
        <v>123</v>
      </c>
      <c r="AC13" s="22"/>
      <c r="AD13" s="22"/>
      <c r="AE13" s="22"/>
      <c r="AF13" s="22"/>
      <c r="AG13" s="22" t="s">
        <v>55</v>
      </c>
      <c r="AH13" s="22" t="s">
        <v>55</v>
      </c>
      <c r="AI13" s="25"/>
      <c r="AJ13" s="25"/>
      <c r="AK13" s="24" t="s">
        <v>124</v>
      </c>
      <c r="AL13" s="22" t="s">
        <v>125</v>
      </c>
      <c r="AM13" s="22" t="s">
        <v>126</v>
      </c>
      <c r="AN13" s="22" t="s">
        <v>127</v>
      </c>
      <c r="AO13" s="22" t="s">
        <v>128</v>
      </c>
      <c r="AP13" s="22"/>
      <c r="AQ13" s="22"/>
      <c r="AR13" s="25">
        <f>S13+W13+AA13+AF13+AQ13+AJ13</f>
        <v>54.18333333333334</v>
      </c>
      <c r="AS13" s="22" t="s">
        <v>60</v>
      </c>
      <c r="AT13" s="22" t="s">
        <v>129</v>
      </c>
      <c r="AU13" s="24"/>
    </row>
    <row r="14" spans="1:47" ht="90">
      <c r="A14" s="22">
        <v>9</v>
      </c>
      <c r="B14" s="23">
        <v>31</v>
      </c>
      <c r="C14" s="24" t="s">
        <v>130</v>
      </c>
      <c r="D14" s="24" t="s">
        <v>131</v>
      </c>
      <c r="E14" s="24" t="s">
        <v>132</v>
      </c>
      <c r="F14" s="22" t="s">
        <v>133</v>
      </c>
      <c r="G14" s="22" t="s">
        <v>75</v>
      </c>
      <c r="H14" s="22" t="s">
        <v>134</v>
      </c>
      <c r="I14" s="22" t="s">
        <v>49</v>
      </c>
      <c r="J14" s="22" t="s">
        <v>50</v>
      </c>
      <c r="K14" s="22" t="s">
        <v>77</v>
      </c>
      <c r="L14" s="22" t="s">
        <v>55</v>
      </c>
      <c r="M14" s="24" t="s">
        <v>55</v>
      </c>
      <c r="N14" s="24" t="s">
        <v>54</v>
      </c>
      <c r="O14" s="22" t="s">
        <v>55</v>
      </c>
      <c r="P14" s="22">
        <v>2100</v>
      </c>
      <c r="Q14" s="22">
        <v>1289</v>
      </c>
      <c r="R14" s="25">
        <f t="shared" si="0"/>
        <v>61.38095238095238</v>
      </c>
      <c r="S14" s="25">
        <f t="shared" si="1"/>
        <v>18.414285714285715</v>
      </c>
      <c r="T14" s="22"/>
      <c r="U14" s="22"/>
      <c r="V14" s="22"/>
      <c r="W14" s="22"/>
      <c r="X14" s="22">
        <v>1400</v>
      </c>
      <c r="Y14" s="22">
        <v>923</v>
      </c>
      <c r="Z14" s="25">
        <f t="shared" si="2"/>
        <v>65.92857142857143</v>
      </c>
      <c r="AA14" s="25">
        <f t="shared" si="3"/>
        <v>19.77857142857143</v>
      </c>
      <c r="AB14" s="22" t="s">
        <v>123</v>
      </c>
      <c r="AC14" s="22"/>
      <c r="AD14" s="22"/>
      <c r="AE14" s="22"/>
      <c r="AF14" s="22"/>
      <c r="AG14" s="22" t="s">
        <v>55</v>
      </c>
      <c r="AH14" s="22" t="s">
        <v>55</v>
      </c>
      <c r="AI14" s="25"/>
      <c r="AJ14" s="25"/>
      <c r="AK14" s="24" t="s">
        <v>55</v>
      </c>
      <c r="AL14" s="22" t="s">
        <v>55</v>
      </c>
      <c r="AM14" s="22" t="s">
        <v>55</v>
      </c>
      <c r="AN14" s="22" t="s">
        <v>55</v>
      </c>
      <c r="AO14" s="22" t="s">
        <v>55</v>
      </c>
      <c r="AP14" s="22"/>
      <c r="AQ14" s="22"/>
      <c r="AR14" s="25">
        <f>S14+W14+AA14+AF14+AQ14+AJ14</f>
        <v>38.19285714285714</v>
      </c>
      <c r="AS14" s="22" t="s">
        <v>60</v>
      </c>
      <c r="AT14" s="22" t="s">
        <v>135</v>
      </c>
      <c r="AU14" s="24"/>
    </row>
    <row r="15" spans="1:47" ht="90">
      <c r="A15" s="22">
        <v>10</v>
      </c>
      <c r="B15" s="23">
        <v>33</v>
      </c>
      <c r="C15" s="24" t="s">
        <v>136</v>
      </c>
      <c r="D15" s="24" t="s">
        <v>137</v>
      </c>
      <c r="E15" s="24" t="s">
        <v>138</v>
      </c>
      <c r="F15" s="22" t="s">
        <v>139</v>
      </c>
      <c r="G15" s="22" t="s">
        <v>47</v>
      </c>
      <c r="H15" s="22" t="s">
        <v>67</v>
      </c>
      <c r="I15" s="22" t="s">
        <v>49</v>
      </c>
      <c r="J15" s="22" t="s">
        <v>50</v>
      </c>
      <c r="K15" s="22" t="s">
        <v>51</v>
      </c>
      <c r="L15" s="22" t="s">
        <v>52</v>
      </c>
      <c r="M15" s="24" t="s">
        <v>53</v>
      </c>
      <c r="N15" s="24" t="s">
        <v>54</v>
      </c>
      <c r="O15" s="22" t="s">
        <v>55</v>
      </c>
      <c r="P15" s="22">
        <v>2200</v>
      </c>
      <c r="Q15" s="22">
        <v>1203</v>
      </c>
      <c r="R15" s="25">
        <f t="shared" si="0"/>
        <v>54.68181818181819</v>
      </c>
      <c r="S15" s="25">
        <f t="shared" si="1"/>
        <v>16.404545454545456</v>
      </c>
      <c r="T15" s="22">
        <v>2000</v>
      </c>
      <c r="U15" s="22">
        <v>1251</v>
      </c>
      <c r="V15" s="25">
        <f>U15/T15*100</f>
        <v>62.55</v>
      </c>
      <c r="W15" s="22">
        <v>5</v>
      </c>
      <c r="X15" s="22">
        <v>1400</v>
      </c>
      <c r="Y15" s="22">
        <v>906</v>
      </c>
      <c r="Z15" s="25">
        <f t="shared" si="2"/>
        <v>64.71428571428571</v>
      </c>
      <c r="AA15" s="25">
        <f t="shared" si="3"/>
        <v>19.41428571428571</v>
      </c>
      <c r="AB15" s="22" t="s">
        <v>123</v>
      </c>
      <c r="AC15" s="22"/>
      <c r="AD15" s="22"/>
      <c r="AE15" s="22"/>
      <c r="AF15" s="22"/>
      <c r="AG15" s="22">
        <v>150</v>
      </c>
      <c r="AH15" s="22">
        <v>101</v>
      </c>
      <c r="AI15" s="25">
        <f>AH15/AG15*100</f>
        <v>67.33333333333333</v>
      </c>
      <c r="AJ15" s="25">
        <f>AI15*0.2</f>
        <v>13.466666666666667</v>
      </c>
      <c r="AK15" s="24" t="s">
        <v>140</v>
      </c>
      <c r="AL15" s="22" t="s">
        <v>125</v>
      </c>
      <c r="AM15" s="22" t="s">
        <v>141</v>
      </c>
      <c r="AN15" s="22" t="s">
        <v>142</v>
      </c>
      <c r="AO15" s="22" t="s">
        <v>143</v>
      </c>
      <c r="AP15" s="22"/>
      <c r="AQ15" s="22"/>
      <c r="AR15" s="25">
        <f>S15+W15+AA15+AF15+AQ15+AJ15</f>
        <v>54.285497835497836</v>
      </c>
      <c r="AS15" s="22" t="s">
        <v>60</v>
      </c>
      <c r="AT15" s="22" t="s">
        <v>144</v>
      </c>
      <c r="AU15" s="24"/>
    </row>
    <row r="16" spans="1:47" ht="75">
      <c r="A16" s="22">
        <v>11</v>
      </c>
      <c r="B16" s="23">
        <v>39</v>
      </c>
      <c r="C16" s="24" t="s">
        <v>145</v>
      </c>
      <c r="D16" s="24" t="s">
        <v>146</v>
      </c>
      <c r="E16" s="24" t="s">
        <v>147</v>
      </c>
      <c r="F16" s="22" t="s">
        <v>148</v>
      </c>
      <c r="G16" s="22" t="s">
        <v>75</v>
      </c>
      <c r="H16" s="22" t="s">
        <v>134</v>
      </c>
      <c r="I16" s="22" t="s">
        <v>49</v>
      </c>
      <c r="J16" s="22" t="s">
        <v>50</v>
      </c>
      <c r="K16" s="22" t="s">
        <v>149</v>
      </c>
      <c r="L16" s="22" t="s">
        <v>55</v>
      </c>
      <c r="M16" s="24" t="s">
        <v>55</v>
      </c>
      <c r="N16" s="24" t="s">
        <v>54</v>
      </c>
      <c r="O16" s="22" t="s">
        <v>55</v>
      </c>
      <c r="P16" s="22">
        <v>2300</v>
      </c>
      <c r="Q16" s="22">
        <v>1404</v>
      </c>
      <c r="R16" s="25">
        <f t="shared" si="0"/>
        <v>61.04347826086956</v>
      </c>
      <c r="S16" s="25">
        <f t="shared" si="1"/>
        <v>18.31304347826087</v>
      </c>
      <c r="T16" s="22"/>
      <c r="U16" s="22"/>
      <c r="V16" s="22"/>
      <c r="W16" s="22"/>
      <c r="X16" s="22">
        <v>1200</v>
      </c>
      <c r="Y16" s="22">
        <v>816</v>
      </c>
      <c r="Z16" s="25">
        <f t="shared" si="2"/>
        <v>68</v>
      </c>
      <c r="AA16" s="25">
        <f t="shared" si="3"/>
        <v>20.4</v>
      </c>
      <c r="AB16" s="22" t="s">
        <v>123</v>
      </c>
      <c r="AC16" s="22"/>
      <c r="AD16" s="22"/>
      <c r="AE16" s="22"/>
      <c r="AF16" s="22"/>
      <c r="AG16" s="22">
        <v>150</v>
      </c>
      <c r="AH16" s="22">
        <v>56</v>
      </c>
      <c r="AI16" s="25">
        <f>AH16/AG16*100</f>
        <v>37.333333333333336</v>
      </c>
      <c r="AJ16" s="25">
        <f>AI16*0.2</f>
        <v>7.466666666666668</v>
      </c>
      <c r="AK16" s="24" t="s">
        <v>150</v>
      </c>
      <c r="AL16" s="22" t="s">
        <v>125</v>
      </c>
      <c r="AM16" s="22">
        <v>2019</v>
      </c>
      <c r="AN16" s="22">
        <v>2020</v>
      </c>
      <c r="AO16" s="22" t="s">
        <v>151</v>
      </c>
      <c r="AP16" s="22"/>
      <c r="AQ16" s="22"/>
      <c r="AR16" s="25">
        <f>S16+W16+AA16+AF16+AQ16+AJ16</f>
        <v>46.17971014492754</v>
      </c>
      <c r="AS16" s="22" t="s">
        <v>60</v>
      </c>
      <c r="AT16" s="22" t="s">
        <v>152</v>
      </c>
      <c r="AU16" s="24"/>
    </row>
    <row r="17" spans="1:47" ht="60">
      <c r="A17" s="22">
        <v>12</v>
      </c>
      <c r="B17" s="23">
        <v>40</v>
      </c>
      <c r="C17" s="24" t="s">
        <v>153</v>
      </c>
      <c r="D17" s="24" t="s">
        <v>154</v>
      </c>
      <c r="E17" s="24" t="s">
        <v>155</v>
      </c>
      <c r="F17" s="22" t="s">
        <v>156</v>
      </c>
      <c r="G17" s="22" t="s">
        <v>157</v>
      </c>
      <c r="H17" s="22" t="s">
        <v>158</v>
      </c>
      <c r="I17" s="22" t="s">
        <v>49</v>
      </c>
      <c r="J17" s="22" t="s">
        <v>50</v>
      </c>
      <c r="K17" s="22" t="s">
        <v>77</v>
      </c>
      <c r="L17" s="22" t="s">
        <v>52</v>
      </c>
      <c r="M17" s="24" t="s">
        <v>53</v>
      </c>
      <c r="N17" s="24" t="s">
        <v>54</v>
      </c>
      <c r="O17" s="22" t="s">
        <v>55</v>
      </c>
      <c r="P17" s="22">
        <v>1800</v>
      </c>
      <c r="Q17" s="22">
        <v>966</v>
      </c>
      <c r="R17" s="25">
        <f t="shared" si="0"/>
        <v>53.666666666666664</v>
      </c>
      <c r="S17" s="25">
        <f t="shared" si="1"/>
        <v>16.099999999999998</v>
      </c>
      <c r="T17" s="22">
        <v>2000</v>
      </c>
      <c r="U17" s="22">
        <v>1024</v>
      </c>
      <c r="V17" s="25">
        <f>U17/T17*100</f>
        <v>51.2</v>
      </c>
      <c r="W17" s="22">
        <v>5</v>
      </c>
      <c r="X17" s="22">
        <v>1400</v>
      </c>
      <c r="Y17" s="22">
        <v>857</v>
      </c>
      <c r="Z17" s="25">
        <f t="shared" si="2"/>
        <v>61.21428571428571</v>
      </c>
      <c r="AA17" s="25">
        <f t="shared" si="3"/>
        <v>18.36428571428571</v>
      </c>
      <c r="AB17" s="22" t="s">
        <v>123</v>
      </c>
      <c r="AC17" s="22"/>
      <c r="AD17" s="22"/>
      <c r="AE17" s="22"/>
      <c r="AF17" s="22"/>
      <c r="AG17" s="22" t="s">
        <v>55</v>
      </c>
      <c r="AH17" s="22" t="s">
        <v>55</v>
      </c>
      <c r="AI17" s="25"/>
      <c r="AJ17" s="25"/>
      <c r="AK17" s="24" t="s">
        <v>159</v>
      </c>
      <c r="AL17" s="22" t="s">
        <v>125</v>
      </c>
      <c r="AM17" s="22">
        <v>2007</v>
      </c>
      <c r="AN17" s="22">
        <v>2011</v>
      </c>
      <c r="AO17" s="22" t="s">
        <v>160</v>
      </c>
      <c r="AP17" s="22"/>
      <c r="AQ17" s="22"/>
      <c r="AR17" s="25">
        <f>S17+W17+AA17+AF17+AQ17+AJ17</f>
        <v>39.46428571428571</v>
      </c>
      <c r="AS17" s="22" t="s">
        <v>60</v>
      </c>
      <c r="AT17" s="22" t="s">
        <v>161</v>
      </c>
      <c r="AU17" s="24"/>
    </row>
    <row r="18" spans="1:47" ht="60">
      <c r="A18" s="22">
        <v>13</v>
      </c>
      <c r="B18" s="23">
        <v>44</v>
      </c>
      <c r="C18" s="24" t="s">
        <v>162</v>
      </c>
      <c r="D18" s="24" t="s">
        <v>163</v>
      </c>
      <c r="E18" s="24" t="s">
        <v>164</v>
      </c>
      <c r="F18" s="22" t="s">
        <v>165</v>
      </c>
      <c r="G18" s="22" t="s">
        <v>75</v>
      </c>
      <c r="H18" s="22" t="s">
        <v>166</v>
      </c>
      <c r="I18" s="22" t="s">
        <v>49</v>
      </c>
      <c r="J18" s="22" t="s">
        <v>50</v>
      </c>
      <c r="K18" s="22" t="s">
        <v>77</v>
      </c>
      <c r="L18" s="22" t="s">
        <v>55</v>
      </c>
      <c r="M18" s="24" t="s">
        <v>55</v>
      </c>
      <c r="N18" s="24" t="s">
        <v>96</v>
      </c>
      <c r="O18" s="22" t="s">
        <v>55</v>
      </c>
      <c r="P18" s="22">
        <v>2200</v>
      </c>
      <c r="Q18" s="22">
        <v>1209</v>
      </c>
      <c r="R18" s="25">
        <f t="shared" si="0"/>
        <v>54.95454545454545</v>
      </c>
      <c r="S18" s="25">
        <f t="shared" si="1"/>
        <v>16.486363636363635</v>
      </c>
      <c r="T18" s="22"/>
      <c r="U18" s="22"/>
      <c r="V18" s="22"/>
      <c r="W18" s="22"/>
      <c r="X18" s="22">
        <v>600</v>
      </c>
      <c r="Y18" s="22">
        <v>300</v>
      </c>
      <c r="Z18" s="25">
        <f t="shared" si="2"/>
        <v>50</v>
      </c>
      <c r="AA18" s="25">
        <f t="shared" si="3"/>
        <v>15</v>
      </c>
      <c r="AB18" s="22" t="s">
        <v>167</v>
      </c>
      <c r="AC18" s="22"/>
      <c r="AD18" s="22"/>
      <c r="AE18" s="22"/>
      <c r="AF18" s="22"/>
      <c r="AG18" s="22" t="s">
        <v>55</v>
      </c>
      <c r="AH18" s="22" t="s">
        <v>55</v>
      </c>
      <c r="AI18" s="25"/>
      <c r="AJ18" s="25"/>
      <c r="AK18" s="24" t="s">
        <v>168</v>
      </c>
      <c r="AL18" s="22" t="s">
        <v>125</v>
      </c>
      <c r="AM18" s="22">
        <v>2015</v>
      </c>
      <c r="AN18" s="22">
        <v>2019</v>
      </c>
      <c r="AO18" s="22" t="s">
        <v>160</v>
      </c>
      <c r="AP18" s="22"/>
      <c r="AQ18" s="22"/>
      <c r="AR18" s="25">
        <f>S18+W18+AA18+AF18+AQ18+AJ18</f>
        <v>31.486363636363635</v>
      </c>
      <c r="AS18" s="22" t="s">
        <v>60</v>
      </c>
      <c r="AT18" s="22" t="s">
        <v>169</v>
      </c>
      <c r="AU18" s="24"/>
    </row>
    <row r="19" spans="1:47" ht="45">
      <c r="A19" s="22">
        <v>14</v>
      </c>
      <c r="B19" s="23">
        <v>45</v>
      </c>
      <c r="C19" s="24" t="s">
        <v>170</v>
      </c>
      <c r="D19" s="24" t="s">
        <v>171</v>
      </c>
      <c r="E19" s="24" t="s">
        <v>172</v>
      </c>
      <c r="F19" s="22" t="s">
        <v>173</v>
      </c>
      <c r="G19" s="22" t="s">
        <v>174</v>
      </c>
      <c r="H19" s="22" t="s">
        <v>67</v>
      </c>
      <c r="I19" s="22" t="s">
        <v>49</v>
      </c>
      <c r="J19" s="22" t="s">
        <v>50</v>
      </c>
      <c r="K19" s="22" t="s">
        <v>51</v>
      </c>
      <c r="L19" s="22" t="s">
        <v>52</v>
      </c>
      <c r="M19" s="24" t="s">
        <v>53</v>
      </c>
      <c r="N19" s="24" t="s">
        <v>54</v>
      </c>
      <c r="O19" s="22" t="s">
        <v>55</v>
      </c>
      <c r="P19" s="22">
        <v>2400</v>
      </c>
      <c r="Q19" s="22">
        <v>1640</v>
      </c>
      <c r="R19" s="25">
        <f t="shared" si="0"/>
        <v>68.33333333333333</v>
      </c>
      <c r="S19" s="25">
        <f t="shared" si="1"/>
        <v>20.499999999999996</v>
      </c>
      <c r="T19" s="22">
        <v>1000</v>
      </c>
      <c r="U19" s="22">
        <v>622</v>
      </c>
      <c r="V19" s="25">
        <f>U19/T19*100</f>
        <v>62.2</v>
      </c>
      <c r="W19" s="22">
        <v>5</v>
      </c>
      <c r="X19" s="22">
        <v>1200</v>
      </c>
      <c r="Y19" s="22">
        <v>835</v>
      </c>
      <c r="Z19" s="25">
        <f t="shared" si="2"/>
        <v>69.58333333333333</v>
      </c>
      <c r="AA19" s="25">
        <f t="shared" si="3"/>
        <v>20.874999999999996</v>
      </c>
      <c r="AB19" s="22" t="s">
        <v>123</v>
      </c>
      <c r="AC19" s="22"/>
      <c r="AD19" s="22"/>
      <c r="AE19" s="22"/>
      <c r="AF19" s="22"/>
      <c r="AG19" s="22">
        <v>150</v>
      </c>
      <c r="AH19" s="22">
        <v>100</v>
      </c>
      <c r="AI19" s="25">
        <f>AH19/AG19*100</f>
        <v>66.66666666666666</v>
      </c>
      <c r="AJ19" s="25">
        <f>AI19*0.2</f>
        <v>13.333333333333332</v>
      </c>
      <c r="AK19" s="24" t="s">
        <v>175</v>
      </c>
      <c r="AL19" s="22" t="s">
        <v>125</v>
      </c>
      <c r="AM19" s="22">
        <v>2012</v>
      </c>
      <c r="AN19" s="22">
        <v>2015</v>
      </c>
      <c r="AO19" s="22" t="s">
        <v>176</v>
      </c>
      <c r="AP19" s="22"/>
      <c r="AQ19" s="22"/>
      <c r="AR19" s="25">
        <f>S19+W19+AA19+AF19+AQ19+AJ19</f>
        <v>59.70833333333333</v>
      </c>
      <c r="AS19" s="22" t="s">
        <v>60</v>
      </c>
      <c r="AT19" s="22" t="s">
        <v>177</v>
      </c>
      <c r="AU19" s="24"/>
    </row>
    <row r="20" spans="1:47" ht="45">
      <c r="A20" s="22">
        <v>15</v>
      </c>
      <c r="B20" s="23">
        <v>47</v>
      </c>
      <c r="C20" s="24" t="s">
        <v>130</v>
      </c>
      <c r="D20" s="24" t="s">
        <v>178</v>
      </c>
      <c r="E20" s="24" t="s">
        <v>179</v>
      </c>
      <c r="F20" s="22" t="s">
        <v>173</v>
      </c>
      <c r="G20" s="22" t="s">
        <v>75</v>
      </c>
      <c r="H20" s="22" t="s">
        <v>180</v>
      </c>
      <c r="I20" s="22" t="s">
        <v>49</v>
      </c>
      <c r="J20" s="22" t="s">
        <v>50</v>
      </c>
      <c r="K20" s="22" t="s">
        <v>51</v>
      </c>
      <c r="L20" s="22" t="s">
        <v>52</v>
      </c>
      <c r="M20" s="24" t="s">
        <v>53</v>
      </c>
      <c r="N20" s="24" t="s">
        <v>54</v>
      </c>
      <c r="O20" s="22" t="s">
        <v>55</v>
      </c>
      <c r="P20" s="22">
        <v>1800</v>
      </c>
      <c r="Q20" s="22">
        <v>1227</v>
      </c>
      <c r="R20" s="25">
        <f t="shared" si="0"/>
        <v>68.16666666666666</v>
      </c>
      <c r="S20" s="25">
        <f t="shared" si="1"/>
        <v>20.449999999999996</v>
      </c>
      <c r="T20" s="22">
        <v>1400</v>
      </c>
      <c r="U20" s="22">
        <v>667</v>
      </c>
      <c r="V20" s="25">
        <f>U20/T20*100</f>
        <v>47.64285714285714</v>
      </c>
      <c r="W20" s="22">
        <v>5</v>
      </c>
      <c r="X20" s="22">
        <v>1400</v>
      </c>
      <c r="Y20" s="22">
        <v>1002</v>
      </c>
      <c r="Z20" s="25">
        <f t="shared" si="2"/>
        <v>71.57142857142857</v>
      </c>
      <c r="AA20" s="25">
        <f t="shared" si="3"/>
        <v>21.47142857142857</v>
      </c>
      <c r="AB20" s="22" t="s">
        <v>123</v>
      </c>
      <c r="AC20" s="22"/>
      <c r="AD20" s="22"/>
      <c r="AE20" s="22"/>
      <c r="AF20" s="22"/>
      <c r="AG20" s="22" t="s">
        <v>55</v>
      </c>
      <c r="AH20" s="22" t="s">
        <v>55</v>
      </c>
      <c r="AI20" s="25"/>
      <c r="AJ20" s="25"/>
      <c r="AK20" s="24" t="s">
        <v>181</v>
      </c>
      <c r="AL20" s="22" t="s">
        <v>125</v>
      </c>
      <c r="AM20" s="22">
        <v>2010</v>
      </c>
      <c r="AN20" s="22">
        <v>2014</v>
      </c>
      <c r="AO20" s="22" t="s">
        <v>160</v>
      </c>
      <c r="AP20" s="22"/>
      <c r="AQ20" s="22"/>
      <c r="AR20" s="25">
        <f>S20+W20+AA20+AF20+AQ20+AJ20</f>
        <v>46.921428571428564</v>
      </c>
      <c r="AS20" s="22" t="s">
        <v>60</v>
      </c>
      <c r="AT20" s="22" t="s">
        <v>169</v>
      </c>
      <c r="AU20" s="24"/>
    </row>
    <row r="21" spans="1:47" ht="45">
      <c r="A21" s="22">
        <v>16</v>
      </c>
      <c r="B21" s="23">
        <v>49</v>
      </c>
      <c r="C21" s="24" t="s">
        <v>130</v>
      </c>
      <c r="D21" s="24" t="s">
        <v>182</v>
      </c>
      <c r="E21" s="24" t="s">
        <v>183</v>
      </c>
      <c r="F21" s="22" t="s">
        <v>184</v>
      </c>
      <c r="G21" s="22" t="s">
        <v>75</v>
      </c>
      <c r="H21" s="22" t="s">
        <v>185</v>
      </c>
      <c r="I21" s="22" t="s">
        <v>49</v>
      </c>
      <c r="J21" s="22" t="s">
        <v>50</v>
      </c>
      <c r="K21" s="22" t="s">
        <v>51</v>
      </c>
      <c r="L21" s="22" t="s">
        <v>55</v>
      </c>
      <c r="M21" s="24" t="s">
        <v>55</v>
      </c>
      <c r="N21" s="24" t="s">
        <v>54</v>
      </c>
      <c r="O21" s="22" t="s">
        <v>55</v>
      </c>
      <c r="P21" s="22">
        <v>2100</v>
      </c>
      <c r="Q21" s="22">
        <v>1221</v>
      </c>
      <c r="R21" s="25">
        <f t="shared" si="0"/>
        <v>58.14285714285714</v>
      </c>
      <c r="S21" s="25">
        <f t="shared" si="1"/>
        <v>17.44285714285714</v>
      </c>
      <c r="T21" s="22">
        <v>1400</v>
      </c>
      <c r="U21" s="22">
        <v>1001</v>
      </c>
      <c r="V21" s="25">
        <f>U21/T21*100</f>
        <v>71.5</v>
      </c>
      <c r="W21" s="22">
        <v>5</v>
      </c>
      <c r="X21" s="22" t="s">
        <v>55</v>
      </c>
      <c r="Y21" s="22" t="s">
        <v>55</v>
      </c>
      <c r="Z21" s="25"/>
      <c r="AA21" s="25"/>
      <c r="AB21" s="22" t="s">
        <v>55</v>
      </c>
      <c r="AC21" s="22"/>
      <c r="AD21" s="22"/>
      <c r="AE21" s="22"/>
      <c r="AF21" s="22"/>
      <c r="AG21" s="22">
        <v>150</v>
      </c>
      <c r="AH21" s="22">
        <v>76</v>
      </c>
      <c r="AI21" s="25">
        <f aca="true" t="shared" si="4" ref="AI21:AI26">AH21/AG21*100</f>
        <v>50.66666666666667</v>
      </c>
      <c r="AJ21" s="25">
        <f aca="true" t="shared" si="5" ref="AJ21:AJ26">AI21*0.2</f>
        <v>10.133333333333335</v>
      </c>
      <c r="AK21" s="24" t="s">
        <v>55</v>
      </c>
      <c r="AL21" s="22" t="s">
        <v>55</v>
      </c>
      <c r="AM21" s="22" t="s">
        <v>55</v>
      </c>
      <c r="AN21" s="22" t="s">
        <v>55</v>
      </c>
      <c r="AO21" s="22" t="s">
        <v>55</v>
      </c>
      <c r="AP21" s="22"/>
      <c r="AQ21" s="22"/>
      <c r="AR21" s="25">
        <f>S21+W21+AA21+AF21+AQ21+AJ21</f>
        <v>32.576190476190476</v>
      </c>
      <c r="AS21" s="22" t="s">
        <v>60</v>
      </c>
      <c r="AT21" s="22" t="s">
        <v>186</v>
      </c>
      <c r="AU21" s="24"/>
    </row>
    <row r="22" spans="1:47" ht="75">
      <c r="A22" s="22">
        <v>17</v>
      </c>
      <c r="B22" s="23">
        <v>50</v>
      </c>
      <c r="C22" s="24" t="s">
        <v>187</v>
      </c>
      <c r="D22" s="24" t="s">
        <v>188</v>
      </c>
      <c r="E22" s="24" t="s">
        <v>189</v>
      </c>
      <c r="F22" s="22" t="s">
        <v>190</v>
      </c>
      <c r="G22" s="22" t="s">
        <v>75</v>
      </c>
      <c r="H22" s="22" t="s">
        <v>158</v>
      </c>
      <c r="I22" s="22" t="s">
        <v>49</v>
      </c>
      <c r="J22" s="22" t="s">
        <v>50</v>
      </c>
      <c r="K22" s="22" t="s">
        <v>51</v>
      </c>
      <c r="L22" s="22" t="s">
        <v>55</v>
      </c>
      <c r="M22" s="24" t="s">
        <v>55</v>
      </c>
      <c r="N22" s="24" t="s">
        <v>54</v>
      </c>
      <c r="O22" s="22" t="s">
        <v>55</v>
      </c>
      <c r="P22" s="22">
        <v>1800</v>
      </c>
      <c r="Q22" s="22">
        <v>1023</v>
      </c>
      <c r="R22" s="25">
        <f t="shared" si="0"/>
        <v>56.833333333333336</v>
      </c>
      <c r="S22" s="25">
        <f t="shared" si="1"/>
        <v>17.05</v>
      </c>
      <c r="T22" s="22"/>
      <c r="U22" s="22"/>
      <c r="V22" s="22"/>
      <c r="W22" s="22"/>
      <c r="X22" s="22">
        <v>1200</v>
      </c>
      <c r="Y22" s="22">
        <v>842</v>
      </c>
      <c r="Z22" s="25">
        <f aca="true" t="shared" si="6" ref="Z22:Z30">Y22/X22*100</f>
        <v>70.16666666666667</v>
      </c>
      <c r="AA22" s="25">
        <f aca="true" t="shared" si="7" ref="AA22:AA30">Z22*0.3</f>
        <v>21.05</v>
      </c>
      <c r="AB22" s="22" t="s">
        <v>123</v>
      </c>
      <c r="AC22" s="22"/>
      <c r="AD22" s="22"/>
      <c r="AE22" s="22"/>
      <c r="AF22" s="22"/>
      <c r="AG22" s="22">
        <v>150</v>
      </c>
      <c r="AH22" s="22">
        <v>47</v>
      </c>
      <c r="AI22" s="25">
        <f t="shared" si="4"/>
        <v>31.333333333333336</v>
      </c>
      <c r="AJ22" s="25">
        <f t="shared" si="5"/>
        <v>6.2666666666666675</v>
      </c>
      <c r="AK22" s="24" t="s">
        <v>55</v>
      </c>
      <c r="AL22" s="22" t="s">
        <v>55</v>
      </c>
      <c r="AM22" s="22" t="s">
        <v>55</v>
      </c>
      <c r="AN22" s="22" t="s">
        <v>55</v>
      </c>
      <c r="AO22" s="22" t="s">
        <v>55</v>
      </c>
      <c r="AP22" s="22"/>
      <c r="AQ22" s="22"/>
      <c r="AR22" s="25">
        <f>S22+W22+AA22+AF22+AQ22+AJ22</f>
        <v>44.36666666666667</v>
      </c>
      <c r="AS22" s="22" t="s">
        <v>60</v>
      </c>
      <c r="AT22" s="22" t="s">
        <v>191</v>
      </c>
      <c r="AU22" s="24"/>
    </row>
    <row r="23" spans="1:47" ht="45">
      <c r="A23" s="22">
        <v>18</v>
      </c>
      <c r="B23" s="23">
        <v>51</v>
      </c>
      <c r="C23" s="24" t="s">
        <v>192</v>
      </c>
      <c r="D23" s="24" t="s">
        <v>120</v>
      </c>
      <c r="E23" s="24" t="s">
        <v>193</v>
      </c>
      <c r="F23" s="22" t="s">
        <v>194</v>
      </c>
      <c r="G23" s="22" t="s">
        <v>75</v>
      </c>
      <c r="H23" s="22" t="s">
        <v>67</v>
      </c>
      <c r="I23" s="22" t="s">
        <v>49</v>
      </c>
      <c r="J23" s="22" t="s">
        <v>50</v>
      </c>
      <c r="K23" s="22" t="s">
        <v>51</v>
      </c>
      <c r="L23" s="22" t="s">
        <v>52</v>
      </c>
      <c r="M23" s="24" t="s">
        <v>53</v>
      </c>
      <c r="N23" s="24" t="s">
        <v>54</v>
      </c>
      <c r="O23" s="22" t="s">
        <v>55</v>
      </c>
      <c r="P23" s="22">
        <v>1800</v>
      </c>
      <c r="Q23" s="22">
        <v>1456</v>
      </c>
      <c r="R23" s="25">
        <f t="shared" si="0"/>
        <v>80.88888888888889</v>
      </c>
      <c r="S23" s="25">
        <f t="shared" si="1"/>
        <v>24.266666666666666</v>
      </c>
      <c r="T23" s="22"/>
      <c r="U23" s="22"/>
      <c r="V23" s="22"/>
      <c r="W23" s="22"/>
      <c r="X23" s="22">
        <v>1200</v>
      </c>
      <c r="Y23" s="22">
        <v>891</v>
      </c>
      <c r="Z23" s="25">
        <f t="shared" si="6"/>
        <v>74.25</v>
      </c>
      <c r="AA23" s="25">
        <f t="shared" si="7"/>
        <v>22.275</v>
      </c>
      <c r="AB23" s="22" t="s">
        <v>123</v>
      </c>
      <c r="AC23" s="22"/>
      <c r="AD23" s="22"/>
      <c r="AE23" s="22"/>
      <c r="AF23" s="22"/>
      <c r="AG23" s="22">
        <v>150</v>
      </c>
      <c r="AH23" s="22">
        <v>90</v>
      </c>
      <c r="AI23" s="25">
        <f t="shared" si="4"/>
        <v>60</v>
      </c>
      <c r="AJ23" s="25">
        <f t="shared" si="5"/>
        <v>12</v>
      </c>
      <c r="AK23" s="24" t="s">
        <v>55</v>
      </c>
      <c r="AL23" s="22" t="s">
        <v>55</v>
      </c>
      <c r="AM23" s="22" t="s">
        <v>55</v>
      </c>
      <c r="AN23" s="22" t="s">
        <v>55</v>
      </c>
      <c r="AO23" s="22" t="s">
        <v>55</v>
      </c>
      <c r="AP23" s="22"/>
      <c r="AQ23" s="22"/>
      <c r="AR23" s="25">
        <f>S23+W23+AA23+AF23+AQ23+AJ23</f>
        <v>58.541666666666664</v>
      </c>
      <c r="AS23" s="22" t="s">
        <v>60</v>
      </c>
      <c r="AT23" s="22" t="s">
        <v>186</v>
      </c>
      <c r="AU23" s="24"/>
    </row>
    <row r="24" spans="1:47" ht="60">
      <c r="A24" s="22">
        <v>19</v>
      </c>
      <c r="B24" s="23">
        <v>53</v>
      </c>
      <c r="C24" s="24" t="s">
        <v>195</v>
      </c>
      <c r="D24" s="24" t="s">
        <v>196</v>
      </c>
      <c r="E24" s="24" t="s">
        <v>197</v>
      </c>
      <c r="F24" s="22" t="s">
        <v>198</v>
      </c>
      <c r="G24" s="22" t="s">
        <v>75</v>
      </c>
      <c r="H24" s="22" t="s">
        <v>158</v>
      </c>
      <c r="I24" s="22" t="s">
        <v>49</v>
      </c>
      <c r="J24" s="22" t="s">
        <v>50</v>
      </c>
      <c r="K24" s="22" t="s">
        <v>77</v>
      </c>
      <c r="L24" s="22" t="s">
        <v>52</v>
      </c>
      <c r="M24" s="24" t="s">
        <v>53</v>
      </c>
      <c r="N24" s="24" t="s">
        <v>54</v>
      </c>
      <c r="O24" s="22" t="s">
        <v>55</v>
      </c>
      <c r="P24" s="22">
        <v>1900</v>
      </c>
      <c r="Q24" s="22">
        <v>1038</v>
      </c>
      <c r="R24" s="25">
        <f t="shared" si="0"/>
        <v>54.63157894736842</v>
      </c>
      <c r="S24" s="25">
        <f t="shared" si="1"/>
        <v>16.389473684210525</v>
      </c>
      <c r="T24" s="22">
        <v>1000</v>
      </c>
      <c r="U24" s="22">
        <v>694</v>
      </c>
      <c r="V24" s="25">
        <f>U24/T24*100</f>
        <v>69.39999999999999</v>
      </c>
      <c r="W24" s="22">
        <v>5</v>
      </c>
      <c r="X24" s="22">
        <v>1400</v>
      </c>
      <c r="Y24" s="22">
        <f>41+47+40+40+40+53+52+613</f>
        <v>926</v>
      </c>
      <c r="Z24" s="25">
        <f t="shared" si="6"/>
        <v>66.14285714285715</v>
      </c>
      <c r="AA24" s="25">
        <f t="shared" si="7"/>
        <v>19.842857142857145</v>
      </c>
      <c r="AB24" s="22" t="s">
        <v>123</v>
      </c>
      <c r="AC24" s="22"/>
      <c r="AD24" s="22"/>
      <c r="AE24" s="22"/>
      <c r="AF24" s="22"/>
      <c r="AG24" s="22">
        <v>150</v>
      </c>
      <c r="AH24" s="22">
        <v>67</v>
      </c>
      <c r="AI24" s="25">
        <f t="shared" si="4"/>
        <v>44.666666666666664</v>
      </c>
      <c r="AJ24" s="25">
        <f t="shared" si="5"/>
        <v>8.933333333333334</v>
      </c>
      <c r="AK24" s="24" t="s">
        <v>199</v>
      </c>
      <c r="AL24" s="22" t="s">
        <v>125</v>
      </c>
      <c r="AM24" s="22">
        <v>2007</v>
      </c>
      <c r="AN24" s="22">
        <v>2008</v>
      </c>
      <c r="AO24" s="22" t="s">
        <v>200</v>
      </c>
      <c r="AP24" s="22"/>
      <c r="AQ24" s="22"/>
      <c r="AR24" s="25">
        <f>S24+W24+AA24+AF24+AQ24+AJ24</f>
        <v>50.16566416040101</v>
      </c>
      <c r="AS24" s="22" t="s">
        <v>60</v>
      </c>
      <c r="AT24" s="22" t="s">
        <v>201</v>
      </c>
      <c r="AU24" s="24"/>
    </row>
    <row r="25" spans="1:47" ht="60">
      <c r="A25" s="22">
        <v>20</v>
      </c>
      <c r="B25" s="23">
        <v>54</v>
      </c>
      <c r="C25" s="24" t="s">
        <v>202</v>
      </c>
      <c r="D25" s="24" t="s">
        <v>203</v>
      </c>
      <c r="E25" s="24" t="s">
        <v>204</v>
      </c>
      <c r="F25" s="22" t="s">
        <v>205</v>
      </c>
      <c r="G25" s="22" t="s">
        <v>75</v>
      </c>
      <c r="H25" s="22" t="s">
        <v>158</v>
      </c>
      <c r="I25" s="22" t="s">
        <v>49</v>
      </c>
      <c r="J25" s="22" t="s">
        <v>50</v>
      </c>
      <c r="K25" s="22" t="s">
        <v>51</v>
      </c>
      <c r="L25" s="22" t="s">
        <v>52</v>
      </c>
      <c r="M25" s="24" t="s">
        <v>53</v>
      </c>
      <c r="N25" s="24" t="s">
        <v>54</v>
      </c>
      <c r="O25" s="22" t="s">
        <v>55</v>
      </c>
      <c r="P25" s="22">
        <v>2200</v>
      </c>
      <c r="Q25" s="22">
        <v>1124</v>
      </c>
      <c r="R25" s="25">
        <f t="shared" si="0"/>
        <v>51.090909090909086</v>
      </c>
      <c r="S25" s="25">
        <f t="shared" si="1"/>
        <v>15.327272727272724</v>
      </c>
      <c r="T25" s="22">
        <v>1000</v>
      </c>
      <c r="U25" s="22">
        <v>629</v>
      </c>
      <c r="V25" s="25">
        <f>U25/T25*100</f>
        <v>62.9</v>
      </c>
      <c r="W25" s="22">
        <v>5</v>
      </c>
      <c r="X25" s="22">
        <v>1400</v>
      </c>
      <c r="Y25" s="22">
        <v>883</v>
      </c>
      <c r="Z25" s="25">
        <f t="shared" si="6"/>
        <v>63.07142857142857</v>
      </c>
      <c r="AA25" s="25">
        <f t="shared" si="7"/>
        <v>18.92142857142857</v>
      </c>
      <c r="AB25" s="22" t="s">
        <v>123</v>
      </c>
      <c r="AC25" s="22"/>
      <c r="AD25" s="22"/>
      <c r="AE25" s="22"/>
      <c r="AF25" s="22"/>
      <c r="AG25" s="22">
        <v>150</v>
      </c>
      <c r="AH25" s="22">
        <v>68</v>
      </c>
      <c r="AI25" s="25">
        <f t="shared" si="4"/>
        <v>45.33333333333333</v>
      </c>
      <c r="AJ25" s="25">
        <f t="shared" si="5"/>
        <v>9.066666666666666</v>
      </c>
      <c r="AK25" s="24" t="s">
        <v>206</v>
      </c>
      <c r="AL25" s="22" t="s">
        <v>125</v>
      </c>
      <c r="AM25" s="22" t="s">
        <v>207</v>
      </c>
      <c r="AN25" s="22" t="s">
        <v>208</v>
      </c>
      <c r="AO25" s="22" t="s">
        <v>209</v>
      </c>
      <c r="AP25" s="22"/>
      <c r="AQ25" s="22"/>
      <c r="AR25" s="25">
        <f>S25+W25+AA25+AF25+AQ25+AJ25</f>
        <v>48.315367965367955</v>
      </c>
      <c r="AS25" s="22" t="s">
        <v>60</v>
      </c>
      <c r="AT25" s="22" t="s">
        <v>210</v>
      </c>
      <c r="AU25" s="24"/>
    </row>
    <row r="26" spans="1:47" ht="75">
      <c r="A26" s="22">
        <v>21</v>
      </c>
      <c r="B26" s="23">
        <v>61</v>
      </c>
      <c r="C26" s="24" t="s">
        <v>211</v>
      </c>
      <c r="D26" s="24" t="s">
        <v>212</v>
      </c>
      <c r="E26" s="24" t="s">
        <v>213</v>
      </c>
      <c r="F26" s="22" t="s">
        <v>214</v>
      </c>
      <c r="G26" s="22" t="s">
        <v>75</v>
      </c>
      <c r="H26" s="22" t="s">
        <v>215</v>
      </c>
      <c r="I26" s="22" t="s">
        <v>49</v>
      </c>
      <c r="J26" s="22" t="s">
        <v>50</v>
      </c>
      <c r="K26" s="22" t="s">
        <v>77</v>
      </c>
      <c r="L26" s="22" t="s">
        <v>55</v>
      </c>
      <c r="M26" s="24" t="s">
        <v>55</v>
      </c>
      <c r="N26" s="24" t="s">
        <v>216</v>
      </c>
      <c r="O26" s="22" t="s">
        <v>88</v>
      </c>
      <c r="P26" s="22">
        <v>2200</v>
      </c>
      <c r="Q26" s="22">
        <v>1253</v>
      </c>
      <c r="R26" s="25">
        <f t="shared" si="0"/>
        <v>56.95454545454546</v>
      </c>
      <c r="S26" s="25">
        <f t="shared" si="1"/>
        <v>17.086363636363636</v>
      </c>
      <c r="T26" s="22"/>
      <c r="U26" s="22"/>
      <c r="V26" s="22"/>
      <c r="W26" s="22"/>
      <c r="X26" s="22">
        <v>1400</v>
      </c>
      <c r="Y26" s="22">
        <v>993</v>
      </c>
      <c r="Z26" s="25">
        <f t="shared" si="6"/>
        <v>70.92857142857143</v>
      </c>
      <c r="AA26" s="25">
        <f t="shared" si="7"/>
        <v>21.27857142857143</v>
      </c>
      <c r="AB26" s="22" t="s">
        <v>123</v>
      </c>
      <c r="AC26" s="22">
        <v>1000</v>
      </c>
      <c r="AD26" s="22">
        <v>629</v>
      </c>
      <c r="AE26" s="25">
        <f>AD26/AC26*100</f>
        <v>62.9</v>
      </c>
      <c r="AF26" s="22">
        <v>5</v>
      </c>
      <c r="AG26" s="22">
        <v>150</v>
      </c>
      <c r="AH26" s="22">
        <v>85</v>
      </c>
      <c r="AI26" s="25">
        <f t="shared" si="4"/>
        <v>56.666666666666664</v>
      </c>
      <c r="AJ26" s="25">
        <f t="shared" si="5"/>
        <v>11.333333333333334</v>
      </c>
      <c r="AK26" s="24" t="s">
        <v>217</v>
      </c>
      <c r="AL26" s="22" t="s">
        <v>218</v>
      </c>
      <c r="AM26" s="22" t="s">
        <v>219</v>
      </c>
      <c r="AN26" s="22" t="s">
        <v>220</v>
      </c>
      <c r="AO26" s="22" t="s">
        <v>221</v>
      </c>
      <c r="AP26" s="22"/>
      <c r="AQ26" s="22"/>
      <c r="AR26" s="25">
        <f>S26+W26+AA26+AF26+AQ26+AJ26</f>
        <v>54.698268398268404</v>
      </c>
      <c r="AS26" s="22" t="s">
        <v>60</v>
      </c>
      <c r="AT26" s="22" t="s">
        <v>222</v>
      </c>
      <c r="AU26" s="24"/>
    </row>
    <row r="27" spans="1:47" ht="45">
      <c r="A27" s="22">
        <v>22</v>
      </c>
      <c r="B27" s="23">
        <v>62</v>
      </c>
      <c r="C27" s="24" t="s">
        <v>223</v>
      </c>
      <c r="D27" s="24" t="s">
        <v>224</v>
      </c>
      <c r="E27" s="24" t="s">
        <v>225</v>
      </c>
      <c r="F27" s="22" t="s">
        <v>226</v>
      </c>
      <c r="G27" s="22" t="s">
        <v>75</v>
      </c>
      <c r="H27" s="22" t="s">
        <v>111</v>
      </c>
      <c r="I27" s="22" t="s">
        <v>49</v>
      </c>
      <c r="J27" s="22" t="s">
        <v>50</v>
      </c>
      <c r="K27" s="22" t="s">
        <v>51</v>
      </c>
      <c r="L27" s="22" t="s">
        <v>55</v>
      </c>
      <c r="M27" s="24" t="s">
        <v>55</v>
      </c>
      <c r="N27" s="24" t="s">
        <v>54</v>
      </c>
      <c r="O27" s="22" t="s">
        <v>55</v>
      </c>
      <c r="P27" s="22">
        <v>2500</v>
      </c>
      <c r="Q27" s="22">
        <v>1635</v>
      </c>
      <c r="R27" s="25">
        <f t="shared" si="0"/>
        <v>65.4</v>
      </c>
      <c r="S27" s="25">
        <f t="shared" si="1"/>
        <v>19.62</v>
      </c>
      <c r="T27" s="22"/>
      <c r="U27" s="22"/>
      <c r="V27" s="22"/>
      <c r="W27" s="22"/>
      <c r="X27" s="22">
        <v>1400</v>
      </c>
      <c r="Y27" s="22">
        <v>952</v>
      </c>
      <c r="Z27" s="25">
        <f t="shared" si="6"/>
        <v>68</v>
      </c>
      <c r="AA27" s="25">
        <f t="shared" si="7"/>
        <v>20.4</v>
      </c>
      <c r="AB27" s="22" t="s">
        <v>123</v>
      </c>
      <c r="AC27" s="22"/>
      <c r="AD27" s="22"/>
      <c r="AE27" s="22"/>
      <c r="AF27" s="22"/>
      <c r="AG27" s="22" t="s">
        <v>55</v>
      </c>
      <c r="AH27" s="22" t="s">
        <v>55</v>
      </c>
      <c r="AI27" s="25"/>
      <c r="AJ27" s="25"/>
      <c r="AK27" s="24" t="s">
        <v>227</v>
      </c>
      <c r="AL27" s="22" t="s">
        <v>125</v>
      </c>
      <c r="AM27" s="22">
        <v>2017</v>
      </c>
      <c r="AN27" s="22">
        <v>2021</v>
      </c>
      <c r="AO27" s="22" t="s">
        <v>160</v>
      </c>
      <c r="AP27" s="22"/>
      <c r="AQ27" s="22"/>
      <c r="AR27" s="25">
        <f>S27+W27+AA27+AF27+AQ27+AJ27</f>
        <v>40.019999999999996</v>
      </c>
      <c r="AS27" s="22" t="s">
        <v>60</v>
      </c>
      <c r="AT27" s="22" t="s">
        <v>161</v>
      </c>
      <c r="AU27" s="24"/>
    </row>
    <row r="28" spans="1:47" ht="45">
      <c r="A28" s="22">
        <v>23</v>
      </c>
      <c r="B28" s="23">
        <v>66</v>
      </c>
      <c r="C28" s="24" t="s">
        <v>228</v>
      </c>
      <c r="D28" s="24" t="s">
        <v>229</v>
      </c>
      <c r="E28" s="24" t="s">
        <v>230</v>
      </c>
      <c r="F28" s="22" t="s">
        <v>231</v>
      </c>
      <c r="G28" s="22" t="s">
        <v>232</v>
      </c>
      <c r="H28" s="22" t="s">
        <v>158</v>
      </c>
      <c r="I28" s="22" t="s">
        <v>49</v>
      </c>
      <c r="J28" s="22" t="s">
        <v>50</v>
      </c>
      <c r="K28" s="22" t="s">
        <v>51</v>
      </c>
      <c r="L28" s="22" t="s">
        <v>52</v>
      </c>
      <c r="M28" s="24" t="s">
        <v>53</v>
      </c>
      <c r="N28" s="24" t="s">
        <v>54</v>
      </c>
      <c r="O28" s="22" t="s">
        <v>55</v>
      </c>
      <c r="P28" s="22">
        <v>1800</v>
      </c>
      <c r="Q28" s="22">
        <v>1119</v>
      </c>
      <c r="R28" s="25">
        <f t="shared" si="0"/>
        <v>62.16666666666667</v>
      </c>
      <c r="S28" s="25">
        <f t="shared" si="1"/>
        <v>18.650000000000002</v>
      </c>
      <c r="T28" s="22">
        <v>1000</v>
      </c>
      <c r="U28" s="22">
        <v>634</v>
      </c>
      <c r="V28" s="25">
        <f>U28/T28*100</f>
        <v>63.4</v>
      </c>
      <c r="W28" s="22">
        <v>5</v>
      </c>
      <c r="X28" s="22">
        <v>1400</v>
      </c>
      <c r="Y28" s="22">
        <v>998</v>
      </c>
      <c r="Z28" s="25">
        <f t="shared" si="6"/>
        <v>71.28571428571429</v>
      </c>
      <c r="AA28" s="25">
        <f t="shared" si="7"/>
        <v>21.385714285714286</v>
      </c>
      <c r="AB28" s="22" t="s">
        <v>123</v>
      </c>
      <c r="AC28" s="22"/>
      <c r="AD28" s="22"/>
      <c r="AE28" s="22"/>
      <c r="AF28" s="22"/>
      <c r="AG28" s="22">
        <v>150</v>
      </c>
      <c r="AH28" s="22">
        <v>64</v>
      </c>
      <c r="AI28" s="25">
        <f>AH28/AG28*100</f>
        <v>42.66666666666667</v>
      </c>
      <c r="AJ28" s="25">
        <f>AI28*0.2</f>
        <v>8.533333333333335</v>
      </c>
      <c r="AK28" s="24" t="s">
        <v>233</v>
      </c>
      <c r="AL28" s="22" t="s">
        <v>125</v>
      </c>
      <c r="AM28" s="22">
        <v>2013</v>
      </c>
      <c r="AN28" s="22" t="s">
        <v>234</v>
      </c>
      <c r="AO28" s="22" t="s">
        <v>235</v>
      </c>
      <c r="AP28" s="22"/>
      <c r="AQ28" s="22"/>
      <c r="AR28" s="25">
        <f>S28+W28+AA28+AF28+AQ28+AJ28</f>
        <v>53.56904761904762</v>
      </c>
      <c r="AS28" s="22" t="s">
        <v>60</v>
      </c>
      <c r="AT28" s="22" t="s">
        <v>177</v>
      </c>
      <c r="AU28" s="24"/>
    </row>
    <row r="29" spans="1:47" ht="45">
      <c r="A29" s="22">
        <v>24</v>
      </c>
      <c r="B29" s="23">
        <v>67</v>
      </c>
      <c r="C29" s="24" t="s">
        <v>236</v>
      </c>
      <c r="D29" s="24" t="s">
        <v>237</v>
      </c>
      <c r="E29" s="24" t="s">
        <v>238</v>
      </c>
      <c r="F29" s="22" t="s">
        <v>239</v>
      </c>
      <c r="G29" s="22" t="s">
        <v>75</v>
      </c>
      <c r="H29" s="22" t="s">
        <v>158</v>
      </c>
      <c r="I29" s="22" t="s">
        <v>49</v>
      </c>
      <c r="J29" s="22" t="s">
        <v>50</v>
      </c>
      <c r="K29" s="22" t="s">
        <v>51</v>
      </c>
      <c r="L29" s="22" t="s">
        <v>52</v>
      </c>
      <c r="M29" s="24" t="s">
        <v>53</v>
      </c>
      <c r="N29" s="24" t="s">
        <v>54</v>
      </c>
      <c r="O29" s="22" t="s">
        <v>88</v>
      </c>
      <c r="P29" s="22">
        <v>2700</v>
      </c>
      <c r="Q29" s="22">
        <v>1620</v>
      </c>
      <c r="R29" s="25">
        <f t="shared" si="0"/>
        <v>60</v>
      </c>
      <c r="S29" s="25">
        <f t="shared" si="1"/>
        <v>18</v>
      </c>
      <c r="T29" s="22">
        <v>800</v>
      </c>
      <c r="U29" s="22">
        <v>568</v>
      </c>
      <c r="V29" s="25">
        <f>U29/T29*100</f>
        <v>71</v>
      </c>
      <c r="W29" s="22">
        <v>5</v>
      </c>
      <c r="X29" s="22">
        <v>1800</v>
      </c>
      <c r="Y29" s="22">
        <v>1440</v>
      </c>
      <c r="Z29" s="25">
        <f t="shared" si="6"/>
        <v>80</v>
      </c>
      <c r="AA29" s="25">
        <f t="shared" si="7"/>
        <v>24</v>
      </c>
      <c r="AB29" s="22" t="s">
        <v>123</v>
      </c>
      <c r="AC29" s="22">
        <v>2000</v>
      </c>
      <c r="AD29" s="22">
        <v>1460</v>
      </c>
      <c r="AE29" s="25">
        <f>AD29/AC29*100</f>
        <v>73</v>
      </c>
      <c r="AF29" s="22">
        <v>5</v>
      </c>
      <c r="AG29" s="22" t="s">
        <v>55</v>
      </c>
      <c r="AH29" s="22" t="s">
        <v>55</v>
      </c>
      <c r="AI29" s="25"/>
      <c r="AJ29" s="25"/>
      <c r="AK29" s="24" t="s">
        <v>240</v>
      </c>
      <c r="AL29" s="22" t="s">
        <v>125</v>
      </c>
      <c r="AM29" s="22">
        <v>2017</v>
      </c>
      <c r="AN29" s="22">
        <v>2021</v>
      </c>
      <c r="AO29" s="22" t="s">
        <v>160</v>
      </c>
      <c r="AP29" s="22"/>
      <c r="AQ29" s="22"/>
      <c r="AR29" s="25">
        <f>S29+W29+AA29+AF29+AQ29+AJ29</f>
        <v>52</v>
      </c>
      <c r="AS29" s="22" t="s">
        <v>60</v>
      </c>
      <c r="AT29" s="22" t="s">
        <v>161</v>
      </c>
      <c r="AU29" s="24"/>
    </row>
    <row r="30" spans="1:47" ht="45">
      <c r="A30" s="22">
        <v>25</v>
      </c>
      <c r="B30" s="23">
        <v>68</v>
      </c>
      <c r="C30" s="24" t="s">
        <v>241</v>
      </c>
      <c r="D30" s="24" t="s">
        <v>242</v>
      </c>
      <c r="E30" s="24" t="s">
        <v>243</v>
      </c>
      <c r="F30" s="22" t="s">
        <v>244</v>
      </c>
      <c r="G30" s="22" t="s">
        <v>75</v>
      </c>
      <c r="H30" s="22" t="s">
        <v>134</v>
      </c>
      <c r="I30" s="22" t="s">
        <v>49</v>
      </c>
      <c r="J30" s="22" t="s">
        <v>50</v>
      </c>
      <c r="K30" s="22" t="s">
        <v>51</v>
      </c>
      <c r="L30" s="22" t="s">
        <v>55</v>
      </c>
      <c r="M30" s="24" t="s">
        <v>55</v>
      </c>
      <c r="N30" s="24" t="s">
        <v>54</v>
      </c>
      <c r="O30" s="22" t="s">
        <v>55</v>
      </c>
      <c r="P30" s="22">
        <v>1800</v>
      </c>
      <c r="Q30" s="22">
        <v>1204</v>
      </c>
      <c r="R30" s="25">
        <f t="shared" si="0"/>
        <v>66.88888888888889</v>
      </c>
      <c r="S30" s="25">
        <f t="shared" si="1"/>
        <v>20.066666666666666</v>
      </c>
      <c r="T30" s="22"/>
      <c r="U30" s="22"/>
      <c r="V30" s="22"/>
      <c r="W30" s="22"/>
      <c r="X30" s="22">
        <v>1200</v>
      </c>
      <c r="Y30" s="22">
        <v>904</v>
      </c>
      <c r="Z30" s="25">
        <f t="shared" si="6"/>
        <v>75.33333333333333</v>
      </c>
      <c r="AA30" s="25">
        <f t="shared" si="7"/>
        <v>22.599999999999998</v>
      </c>
      <c r="AB30" s="22" t="s">
        <v>123</v>
      </c>
      <c r="AC30" s="22"/>
      <c r="AD30" s="22"/>
      <c r="AE30" s="22"/>
      <c r="AF30" s="22"/>
      <c r="AG30" s="22" t="s">
        <v>55</v>
      </c>
      <c r="AH30" s="22" t="s">
        <v>55</v>
      </c>
      <c r="AI30" s="25"/>
      <c r="AJ30" s="25"/>
      <c r="AK30" s="24" t="s">
        <v>245</v>
      </c>
      <c r="AL30" s="22" t="s">
        <v>125</v>
      </c>
      <c r="AM30" s="22">
        <v>2019</v>
      </c>
      <c r="AN30" s="22">
        <v>2021</v>
      </c>
      <c r="AO30" s="22" t="s">
        <v>246</v>
      </c>
      <c r="AP30" s="22"/>
      <c r="AQ30" s="22"/>
      <c r="AR30" s="25">
        <f>S30+W30+AA30+AF30+AQ30+AJ30</f>
        <v>42.666666666666664</v>
      </c>
      <c r="AS30" s="22" t="s">
        <v>60</v>
      </c>
      <c r="AT30" s="22" t="s">
        <v>161</v>
      </c>
      <c r="AU30" s="24"/>
    </row>
    <row r="31" spans="1:47" ht="90">
      <c r="A31" s="22">
        <v>26</v>
      </c>
      <c r="B31" s="23">
        <v>69</v>
      </c>
      <c r="C31" s="24" t="s">
        <v>247</v>
      </c>
      <c r="D31" s="24" t="s">
        <v>248</v>
      </c>
      <c r="E31" s="24" t="s">
        <v>249</v>
      </c>
      <c r="F31" s="22" t="s">
        <v>250</v>
      </c>
      <c r="G31" s="22" t="s">
        <v>75</v>
      </c>
      <c r="H31" s="22" t="s">
        <v>67</v>
      </c>
      <c r="I31" s="22" t="s">
        <v>49</v>
      </c>
      <c r="J31" s="22" t="s">
        <v>50</v>
      </c>
      <c r="K31" s="22" t="s">
        <v>77</v>
      </c>
      <c r="L31" s="22" t="s">
        <v>55</v>
      </c>
      <c r="M31" s="24" t="s">
        <v>55</v>
      </c>
      <c r="N31" s="24" t="s">
        <v>54</v>
      </c>
      <c r="O31" s="22" t="s">
        <v>55</v>
      </c>
      <c r="P31" s="22">
        <v>10</v>
      </c>
      <c r="Q31" s="22">
        <v>6.53</v>
      </c>
      <c r="R31" s="25">
        <f t="shared" si="0"/>
        <v>65.3</v>
      </c>
      <c r="S31" s="25">
        <f t="shared" si="1"/>
        <v>19.59</v>
      </c>
      <c r="T31" s="22"/>
      <c r="U31" s="22"/>
      <c r="V31" s="22"/>
      <c r="W31" s="22"/>
      <c r="X31" s="22" t="s">
        <v>55</v>
      </c>
      <c r="Y31" s="22" t="s">
        <v>55</v>
      </c>
      <c r="Z31" s="25"/>
      <c r="AA31" s="25"/>
      <c r="AB31" s="22" t="s">
        <v>55</v>
      </c>
      <c r="AC31" s="22"/>
      <c r="AD31" s="22"/>
      <c r="AE31" s="22"/>
      <c r="AF31" s="22"/>
      <c r="AG31" s="22" t="s">
        <v>55</v>
      </c>
      <c r="AH31" s="22" t="s">
        <v>55</v>
      </c>
      <c r="AI31" s="25"/>
      <c r="AJ31" s="25"/>
      <c r="AK31" s="24" t="s">
        <v>55</v>
      </c>
      <c r="AL31" s="22" t="s">
        <v>55</v>
      </c>
      <c r="AM31" s="22" t="s">
        <v>55</v>
      </c>
      <c r="AN31" s="22" t="s">
        <v>55</v>
      </c>
      <c r="AO31" s="22" t="s">
        <v>55</v>
      </c>
      <c r="AP31" s="22"/>
      <c r="AQ31" s="22"/>
      <c r="AR31" s="25">
        <f>S31+W31+AA31+AF31+AQ31+AJ31</f>
        <v>19.59</v>
      </c>
      <c r="AS31" s="22" t="s">
        <v>60</v>
      </c>
      <c r="AT31" s="22" t="s">
        <v>251</v>
      </c>
      <c r="AU31" s="24"/>
    </row>
    <row r="32" spans="1:47" ht="105">
      <c r="A32" s="22">
        <v>27</v>
      </c>
      <c r="B32" s="23">
        <v>70</v>
      </c>
      <c r="C32" s="24" t="s">
        <v>252</v>
      </c>
      <c r="D32" s="24" t="s">
        <v>253</v>
      </c>
      <c r="E32" s="24" t="s">
        <v>254</v>
      </c>
      <c r="F32" s="22" t="s">
        <v>255</v>
      </c>
      <c r="G32" s="22" t="s">
        <v>75</v>
      </c>
      <c r="H32" s="22" t="s">
        <v>158</v>
      </c>
      <c r="I32" s="22" t="s">
        <v>49</v>
      </c>
      <c r="J32" s="22" t="s">
        <v>50</v>
      </c>
      <c r="K32" s="22" t="s">
        <v>51</v>
      </c>
      <c r="L32" s="22" t="s">
        <v>55</v>
      </c>
      <c r="M32" s="24" t="s">
        <v>55</v>
      </c>
      <c r="N32" s="24" t="s">
        <v>54</v>
      </c>
      <c r="O32" s="22" t="s">
        <v>55</v>
      </c>
      <c r="P32" s="22">
        <v>2300</v>
      </c>
      <c r="Q32" s="22">
        <v>1378</v>
      </c>
      <c r="R32" s="25">
        <f t="shared" si="0"/>
        <v>59.913043478260875</v>
      </c>
      <c r="S32" s="25">
        <f t="shared" si="1"/>
        <v>17.973913043478262</v>
      </c>
      <c r="T32" s="22"/>
      <c r="U32" s="22"/>
      <c r="V32" s="22"/>
      <c r="W32" s="22"/>
      <c r="X32" s="22">
        <v>1400</v>
      </c>
      <c r="Y32" s="22">
        <v>966</v>
      </c>
      <c r="Z32" s="25">
        <f aca="true" t="shared" si="8" ref="Z32:Z60">Y32/X32*100</f>
        <v>69</v>
      </c>
      <c r="AA32" s="25">
        <f aca="true" t="shared" si="9" ref="AA32:AA60">Z32*0.3</f>
        <v>20.7</v>
      </c>
      <c r="AB32" s="22" t="s">
        <v>123</v>
      </c>
      <c r="AC32" s="22"/>
      <c r="AD32" s="22"/>
      <c r="AE32" s="22"/>
      <c r="AF32" s="22"/>
      <c r="AG32" s="22" t="s">
        <v>55</v>
      </c>
      <c r="AH32" s="22" t="s">
        <v>55</v>
      </c>
      <c r="AI32" s="25"/>
      <c r="AJ32" s="25"/>
      <c r="AK32" s="24" t="s">
        <v>256</v>
      </c>
      <c r="AL32" s="22" t="s">
        <v>125</v>
      </c>
      <c r="AM32" s="22" t="s">
        <v>257</v>
      </c>
      <c r="AN32" s="22" t="s">
        <v>258</v>
      </c>
      <c r="AO32" s="22" t="s">
        <v>259</v>
      </c>
      <c r="AP32" s="22"/>
      <c r="AQ32" s="22"/>
      <c r="AR32" s="25">
        <f>S32+W32+AA32+AF32+AQ32+AJ32</f>
        <v>38.673913043478265</v>
      </c>
      <c r="AS32" s="22" t="s">
        <v>60</v>
      </c>
      <c r="AT32" s="22" t="s">
        <v>260</v>
      </c>
      <c r="AU32" s="24"/>
    </row>
    <row r="33" spans="1:47" ht="45">
      <c r="A33" s="22">
        <v>28</v>
      </c>
      <c r="B33" s="23">
        <v>73</v>
      </c>
      <c r="C33" s="24" t="s">
        <v>261</v>
      </c>
      <c r="D33" s="24" t="s">
        <v>262</v>
      </c>
      <c r="E33" s="24" t="s">
        <v>263</v>
      </c>
      <c r="F33" s="22" t="s">
        <v>173</v>
      </c>
      <c r="G33" s="22" t="s">
        <v>75</v>
      </c>
      <c r="H33" s="22" t="s">
        <v>158</v>
      </c>
      <c r="I33" s="22" t="s">
        <v>49</v>
      </c>
      <c r="J33" s="22" t="s">
        <v>50</v>
      </c>
      <c r="K33" s="22" t="s">
        <v>51</v>
      </c>
      <c r="L33" s="22" t="s">
        <v>55</v>
      </c>
      <c r="M33" s="24" t="s">
        <v>55</v>
      </c>
      <c r="N33" s="24" t="s">
        <v>54</v>
      </c>
      <c r="O33" s="22" t="s">
        <v>55</v>
      </c>
      <c r="P33" s="22">
        <v>1800</v>
      </c>
      <c r="Q33" s="22">
        <v>1273</v>
      </c>
      <c r="R33" s="25">
        <f t="shared" si="0"/>
        <v>70.72222222222221</v>
      </c>
      <c r="S33" s="25">
        <f t="shared" si="1"/>
        <v>21.216666666666665</v>
      </c>
      <c r="T33" s="22"/>
      <c r="U33" s="22"/>
      <c r="V33" s="22"/>
      <c r="W33" s="22"/>
      <c r="X33" s="22">
        <v>1400</v>
      </c>
      <c r="Y33" s="22">
        <v>957</v>
      </c>
      <c r="Z33" s="25">
        <f t="shared" si="8"/>
        <v>68.35714285714286</v>
      </c>
      <c r="AA33" s="25">
        <f t="shared" si="9"/>
        <v>20.507142857142856</v>
      </c>
      <c r="AB33" s="22" t="s">
        <v>123</v>
      </c>
      <c r="AC33" s="22"/>
      <c r="AD33" s="22"/>
      <c r="AE33" s="22"/>
      <c r="AF33" s="22"/>
      <c r="AG33" s="22" t="s">
        <v>55</v>
      </c>
      <c r="AH33" s="22" t="s">
        <v>55</v>
      </c>
      <c r="AI33" s="25"/>
      <c r="AJ33" s="25"/>
      <c r="AK33" s="24" t="s">
        <v>264</v>
      </c>
      <c r="AL33" s="22" t="s">
        <v>125</v>
      </c>
      <c r="AM33" s="22">
        <v>2011</v>
      </c>
      <c r="AN33" s="22">
        <v>2014</v>
      </c>
      <c r="AO33" s="22" t="s">
        <v>176</v>
      </c>
      <c r="AP33" s="22"/>
      <c r="AQ33" s="22"/>
      <c r="AR33" s="25">
        <f>S33+W33+AA33+AF33+AQ33+AJ33</f>
        <v>41.72380952380952</v>
      </c>
      <c r="AS33" s="22" t="s">
        <v>60</v>
      </c>
      <c r="AT33" s="22" t="s">
        <v>83</v>
      </c>
      <c r="AU33" s="24"/>
    </row>
    <row r="34" spans="1:47" ht="60">
      <c r="A34" s="22">
        <v>29</v>
      </c>
      <c r="B34" s="23">
        <v>74</v>
      </c>
      <c r="C34" s="24" t="s">
        <v>265</v>
      </c>
      <c r="D34" s="24" t="s">
        <v>266</v>
      </c>
      <c r="E34" s="24" t="s">
        <v>267</v>
      </c>
      <c r="F34" s="22" t="s">
        <v>268</v>
      </c>
      <c r="G34" s="22" t="s">
        <v>269</v>
      </c>
      <c r="H34" s="22" t="s">
        <v>270</v>
      </c>
      <c r="I34" s="22" t="s">
        <v>49</v>
      </c>
      <c r="J34" s="22" t="s">
        <v>50</v>
      </c>
      <c r="K34" s="22" t="s">
        <v>271</v>
      </c>
      <c r="L34" s="22" t="s">
        <v>52</v>
      </c>
      <c r="M34" s="24" t="s">
        <v>53</v>
      </c>
      <c r="N34" s="24" t="s">
        <v>54</v>
      </c>
      <c r="O34" s="22" t="s">
        <v>55</v>
      </c>
      <c r="P34" s="22">
        <v>4000</v>
      </c>
      <c r="Q34" s="22">
        <v>3194</v>
      </c>
      <c r="R34" s="25">
        <f t="shared" si="0"/>
        <v>79.85</v>
      </c>
      <c r="S34" s="25">
        <f t="shared" si="1"/>
        <v>23.955</v>
      </c>
      <c r="T34" s="22">
        <v>1000</v>
      </c>
      <c r="U34" s="22">
        <v>667</v>
      </c>
      <c r="V34" s="25">
        <f>U34/T34*100</f>
        <v>66.7</v>
      </c>
      <c r="W34" s="22">
        <v>5</v>
      </c>
      <c r="X34" s="22">
        <v>1400</v>
      </c>
      <c r="Y34" s="22">
        <v>1071</v>
      </c>
      <c r="Z34" s="25">
        <f t="shared" si="8"/>
        <v>76.5</v>
      </c>
      <c r="AA34" s="25">
        <f t="shared" si="9"/>
        <v>22.95</v>
      </c>
      <c r="AB34" s="22" t="s">
        <v>123</v>
      </c>
      <c r="AC34" s="22"/>
      <c r="AD34" s="22"/>
      <c r="AE34" s="22"/>
      <c r="AF34" s="22"/>
      <c r="AG34" s="22">
        <v>150</v>
      </c>
      <c r="AH34" s="22">
        <v>92</v>
      </c>
      <c r="AI34" s="25">
        <f>AH34/AG34*100</f>
        <v>61.33333333333333</v>
      </c>
      <c r="AJ34" s="25">
        <f>AI34*0.2</f>
        <v>12.266666666666666</v>
      </c>
      <c r="AK34" s="24" t="s">
        <v>272</v>
      </c>
      <c r="AL34" s="22" t="s">
        <v>125</v>
      </c>
      <c r="AM34" s="22" t="s">
        <v>273</v>
      </c>
      <c r="AN34" s="22" t="s">
        <v>274</v>
      </c>
      <c r="AO34" s="22" t="s">
        <v>275</v>
      </c>
      <c r="AP34" s="22"/>
      <c r="AQ34" s="22"/>
      <c r="AR34" s="25">
        <f>S34+W34+AA34+AF34+AQ34+AJ34</f>
        <v>64.17166666666667</v>
      </c>
      <c r="AS34" s="22" t="s">
        <v>60</v>
      </c>
      <c r="AT34" s="22" t="s">
        <v>276</v>
      </c>
      <c r="AU34" s="24"/>
    </row>
    <row r="35" spans="1:47" ht="90">
      <c r="A35" s="22">
        <v>30</v>
      </c>
      <c r="B35" s="23">
        <v>76</v>
      </c>
      <c r="C35" s="24" t="s">
        <v>277</v>
      </c>
      <c r="D35" s="24" t="s">
        <v>278</v>
      </c>
      <c r="E35" s="24" t="s">
        <v>279</v>
      </c>
      <c r="F35" s="22" t="s">
        <v>280</v>
      </c>
      <c r="G35" s="22" t="s">
        <v>47</v>
      </c>
      <c r="H35" s="22" t="s">
        <v>158</v>
      </c>
      <c r="I35" s="22" t="s">
        <v>49</v>
      </c>
      <c r="J35" s="22" t="s">
        <v>50</v>
      </c>
      <c r="K35" s="22" t="s">
        <v>51</v>
      </c>
      <c r="L35" s="22" t="s">
        <v>52</v>
      </c>
      <c r="M35" s="24" t="s">
        <v>53</v>
      </c>
      <c r="N35" s="24" t="s">
        <v>54</v>
      </c>
      <c r="O35" s="22" t="s">
        <v>55</v>
      </c>
      <c r="P35" s="22">
        <v>2200</v>
      </c>
      <c r="Q35" s="22">
        <v>1159</v>
      </c>
      <c r="R35" s="25">
        <f t="shared" si="0"/>
        <v>52.68181818181819</v>
      </c>
      <c r="S35" s="25">
        <f t="shared" si="1"/>
        <v>15.804545454545455</v>
      </c>
      <c r="T35" s="22">
        <v>1800</v>
      </c>
      <c r="U35" s="22">
        <v>1179</v>
      </c>
      <c r="V35" s="25">
        <f>U35/T35*100</f>
        <v>65.5</v>
      </c>
      <c r="W35" s="22">
        <v>5</v>
      </c>
      <c r="X35" s="22">
        <v>1200</v>
      </c>
      <c r="Y35" s="22">
        <v>796</v>
      </c>
      <c r="Z35" s="25">
        <f t="shared" si="8"/>
        <v>66.33333333333333</v>
      </c>
      <c r="AA35" s="25">
        <f t="shared" si="9"/>
        <v>19.9</v>
      </c>
      <c r="AB35" s="22" t="s">
        <v>123</v>
      </c>
      <c r="AC35" s="22"/>
      <c r="AD35" s="22"/>
      <c r="AE35" s="22"/>
      <c r="AF35" s="22"/>
      <c r="AG35" s="22">
        <v>150</v>
      </c>
      <c r="AH35" s="22">
        <v>64</v>
      </c>
      <c r="AI35" s="25">
        <f>AH35/AG35*100</f>
        <v>42.66666666666667</v>
      </c>
      <c r="AJ35" s="25">
        <f>AI35*0.2</f>
        <v>8.533333333333335</v>
      </c>
      <c r="AK35" s="24" t="s">
        <v>281</v>
      </c>
      <c r="AL35" s="22" t="s">
        <v>218</v>
      </c>
      <c r="AM35" s="22" t="s">
        <v>282</v>
      </c>
      <c r="AN35" s="22" t="s">
        <v>283</v>
      </c>
      <c r="AO35" s="22" t="s">
        <v>284</v>
      </c>
      <c r="AP35" s="22" t="s">
        <v>285</v>
      </c>
      <c r="AQ35" s="22"/>
      <c r="AR35" s="25">
        <f>S35+W35+AA35+AF35+AQ35+AJ35</f>
        <v>49.237878787878785</v>
      </c>
      <c r="AS35" s="22" t="s">
        <v>60</v>
      </c>
      <c r="AT35" s="22" t="s">
        <v>286</v>
      </c>
      <c r="AU35" s="24"/>
    </row>
    <row r="36" spans="1:47" ht="60">
      <c r="A36" s="22">
        <v>31</v>
      </c>
      <c r="B36" s="23">
        <v>77</v>
      </c>
      <c r="C36" s="24" t="s">
        <v>287</v>
      </c>
      <c r="D36" s="24" t="s">
        <v>63</v>
      </c>
      <c r="E36" s="24" t="s">
        <v>288</v>
      </c>
      <c r="F36" s="22" t="s">
        <v>289</v>
      </c>
      <c r="G36" s="22" t="s">
        <v>75</v>
      </c>
      <c r="H36" s="22" t="s">
        <v>158</v>
      </c>
      <c r="I36" s="22" t="s">
        <v>290</v>
      </c>
      <c r="J36" s="22" t="s">
        <v>50</v>
      </c>
      <c r="K36" s="22" t="s">
        <v>51</v>
      </c>
      <c r="L36" s="22" t="s">
        <v>52</v>
      </c>
      <c r="M36" s="24" t="s">
        <v>53</v>
      </c>
      <c r="N36" s="24" t="s">
        <v>54</v>
      </c>
      <c r="O36" s="22" t="s">
        <v>55</v>
      </c>
      <c r="P36" s="22">
        <v>2400</v>
      </c>
      <c r="Q36" s="22">
        <v>1500</v>
      </c>
      <c r="R36" s="25">
        <f t="shared" si="0"/>
        <v>62.5</v>
      </c>
      <c r="S36" s="25">
        <f t="shared" si="1"/>
        <v>18.75</v>
      </c>
      <c r="T36" s="22">
        <v>2000</v>
      </c>
      <c r="U36" s="22">
        <v>1297</v>
      </c>
      <c r="V36" s="25">
        <f>U36/T36*100</f>
        <v>64.85</v>
      </c>
      <c r="W36" s="22">
        <v>5</v>
      </c>
      <c r="X36" s="22">
        <v>1400</v>
      </c>
      <c r="Y36" s="22">
        <v>930</v>
      </c>
      <c r="Z36" s="25">
        <f t="shared" si="8"/>
        <v>66.42857142857143</v>
      </c>
      <c r="AA36" s="25">
        <f t="shared" si="9"/>
        <v>19.928571428571427</v>
      </c>
      <c r="AB36" s="22" t="s">
        <v>123</v>
      </c>
      <c r="AC36" s="22"/>
      <c r="AD36" s="22"/>
      <c r="AE36" s="22"/>
      <c r="AF36" s="22"/>
      <c r="AG36" s="22">
        <v>150</v>
      </c>
      <c r="AH36" s="22">
        <v>69</v>
      </c>
      <c r="AI36" s="25">
        <f>AH36/AG36*100</f>
        <v>46</v>
      </c>
      <c r="AJ36" s="25">
        <f>AI36*0.2</f>
        <v>9.200000000000001</v>
      </c>
      <c r="AK36" s="24" t="s">
        <v>291</v>
      </c>
      <c r="AL36" s="22" t="s">
        <v>125</v>
      </c>
      <c r="AM36" s="22" t="s">
        <v>292</v>
      </c>
      <c r="AN36" s="22" t="s">
        <v>293</v>
      </c>
      <c r="AO36" s="22" t="s">
        <v>294</v>
      </c>
      <c r="AP36" s="22"/>
      <c r="AQ36" s="22"/>
      <c r="AR36" s="25">
        <f>S36+W36+AA36+AF36+AQ36+AJ36</f>
        <v>52.87857142857143</v>
      </c>
      <c r="AS36" s="22" t="s">
        <v>60</v>
      </c>
      <c r="AT36" s="22" t="s">
        <v>295</v>
      </c>
      <c r="AU36" s="24"/>
    </row>
    <row r="37" spans="1:47" ht="105">
      <c r="A37" s="22">
        <v>32</v>
      </c>
      <c r="B37" s="23">
        <v>78</v>
      </c>
      <c r="C37" s="24" t="s">
        <v>296</v>
      </c>
      <c r="D37" s="24" t="s">
        <v>297</v>
      </c>
      <c r="E37" s="24" t="s">
        <v>298</v>
      </c>
      <c r="F37" s="22" t="s">
        <v>299</v>
      </c>
      <c r="G37" s="22" t="s">
        <v>75</v>
      </c>
      <c r="H37" s="22" t="s">
        <v>158</v>
      </c>
      <c r="I37" s="22" t="s">
        <v>49</v>
      </c>
      <c r="J37" s="22" t="s">
        <v>50</v>
      </c>
      <c r="K37" s="22" t="s">
        <v>77</v>
      </c>
      <c r="L37" s="22" t="s">
        <v>55</v>
      </c>
      <c r="M37" s="24" t="s">
        <v>55</v>
      </c>
      <c r="N37" s="24" t="s">
        <v>54</v>
      </c>
      <c r="O37" s="22" t="s">
        <v>55</v>
      </c>
      <c r="P37" s="22">
        <v>2400</v>
      </c>
      <c r="Q37" s="22">
        <v>1720</v>
      </c>
      <c r="R37" s="25">
        <f t="shared" si="0"/>
        <v>71.66666666666667</v>
      </c>
      <c r="S37" s="25">
        <f t="shared" si="1"/>
        <v>21.5</v>
      </c>
      <c r="T37" s="22"/>
      <c r="U37" s="22"/>
      <c r="V37" s="22"/>
      <c r="W37" s="22"/>
      <c r="X37" s="22">
        <v>1400</v>
      </c>
      <c r="Y37" s="22">
        <v>1050</v>
      </c>
      <c r="Z37" s="25">
        <f t="shared" si="8"/>
        <v>75</v>
      </c>
      <c r="AA37" s="25">
        <f t="shared" si="9"/>
        <v>22.5</v>
      </c>
      <c r="AB37" s="22" t="s">
        <v>123</v>
      </c>
      <c r="AC37" s="22"/>
      <c r="AD37" s="22"/>
      <c r="AE37" s="22"/>
      <c r="AF37" s="22"/>
      <c r="AG37" s="22">
        <v>150</v>
      </c>
      <c r="AH37" s="22">
        <v>89</v>
      </c>
      <c r="AI37" s="25">
        <f>AH37/AG37*100</f>
        <v>59.333333333333336</v>
      </c>
      <c r="AJ37" s="25">
        <f>AI37*0.2</f>
        <v>11.866666666666667</v>
      </c>
      <c r="AK37" s="24" t="s">
        <v>300</v>
      </c>
      <c r="AL37" s="22" t="s">
        <v>301</v>
      </c>
      <c r="AM37" s="22" t="s">
        <v>302</v>
      </c>
      <c r="AN37" s="22" t="s">
        <v>303</v>
      </c>
      <c r="AO37" s="22" t="s">
        <v>304</v>
      </c>
      <c r="AP37" s="22"/>
      <c r="AQ37" s="22"/>
      <c r="AR37" s="25">
        <f>S37+W37+AA37+AF37+AQ37+AJ37</f>
        <v>55.86666666666667</v>
      </c>
      <c r="AS37" s="22" t="s">
        <v>60</v>
      </c>
      <c r="AT37" s="22" t="s">
        <v>295</v>
      </c>
      <c r="AU37" s="24"/>
    </row>
    <row r="38" spans="1:47" ht="90">
      <c r="A38" s="22">
        <v>33</v>
      </c>
      <c r="B38" s="23">
        <v>79</v>
      </c>
      <c r="C38" s="24" t="s">
        <v>305</v>
      </c>
      <c r="D38" s="24" t="s">
        <v>278</v>
      </c>
      <c r="E38" s="24" t="s">
        <v>306</v>
      </c>
      <c r="F38" s="22" t="s">
        <v>307</v>
      </c>
      <c r="G38" s="22" t="s">
        <v>47</v>
      </c>
      <c r="H38" s="22" t="s">
        <v>111</v>
      </c>
      <c r="I38" s="22" t="s">
        <v>49</v>
      </c>
      <c r="J38" s="22" t="s">
        <v>50</v>
      </c>
      <c r="K38" s="22" t="s">
        <v>51</v>
      </c>
      <c r="L38" s="22" t="s">
        <v>52</v>
      </c>
      <c r="M38" s="24" t="s">
        <v>112</v>
      </c>
      <c r="N38" s="24" t="s">
        <v>54</v>
      </c>
      <c r="O38" s="22" t="s">
        <v>55</v>
      </c>
      <c r="P38" s="22">
        <v>2700</v>
      </c>
      <c r="Q38" s="22">
        <v>1793</v>
      </c>
      <c r="R38" s="25">
        <f t="shared" si="0"/>
        <v>66.4074074074074</v>
      </c>
      <c r="S38" s="25">
        <f t="shared" si="1"/>
        <v>19.92222222222222</v>
      </c>
      <c r="T38" s="22">
        <v>2000</v>
      </c>
      <c r="U38" s="22">
        <v>1385</v>
      </c>
      <c r="V38" s="25">
        <f>U38/T38*100</f>
        <v>69.25</v>
      </c>
      <c r="W38" s="22">
        <v>5</v>
      </c>
      <c r="X38" s="22">
        <v>1200</v>
      </c>
      <c r="Y38" s="22">
        <v>877</v>
      </c>
      <c r="Z38" s="25">
        <f t="shared" si="8"/>
        <v>73.08333333333333</v>
      </c>
      <c r="AA38" s="25">
        <f t="shared" si="9"/>
        <v>21.924999999999997</v>
      </c>
      <c r="AB38" s="22" t="s">
        <v>123</v>
      </c>
      <c r="AC38" s="22"/>
      <c r="AD38" s="22"/>
      <c r="AE38" s="22"/>
      <c r="AF38" s="22"/>
      <c r="AG38" s="22" t="s">
        <v>55</v>
      </c>
      <c r="AH38" s="22" t="s">
        <v>55</v>
      </c>
      <c r="AI38" s="25"/>
      <c r="AJ38" s="25"/>
      <c r="AK38" s="24" t="s">
        <v>308</v>
      </c>
      <c r="AL38" s="22" t="s">
        <v>125</v>
      </c>
      <c r="AM38" s="22" t="s">
        <v>309</v>
      </c>
      <c r="AN38" s="22" t="s">
        <v>310</v>
      </c>
      <c r="AO38" s="22" t="s">
        <v>311</v>
      </c>
      <c r="AP38" s="22" t="s">
        <v>312</v>
      </c>
      <c r="AQ38" s="22"/>
      <c r="AR38" s="25">
        <f>S38+W38+AA38+AF38+AQ38+AJ38</f>
        <v>46.847222222222214</v>
      </c>
      <c r="AS38" s="22" t="s">
        <v>60</v>
      </c>
      <c r="AT38" s="22" t="s">
        <v>313</v>
      </c>
      <c r="AU38" s="24"/>
    </row>
    <row r="39" spans="1:47" ht="45">
      <c r="A39" s="22">
        <v>34</v>
      </c>
      <c r="B39" s="23">
        <v>80</v>
      </c>
      <c r="C39" s="24" t="s">
        <v>314</v>
      </c>
      <c r="D39" s="24" t="s">
        <v>315</v>
      </c>
      <c r="E39" s="24" t="s">
        <v>316</v>
      </c>
      <c r="F39" s="22" t="s">
        <v>317</v>
      </c>
      <c r="G39" s="22" t="s">
        <v>174</v>
      </c>
      <c r="H39" s="22" t="s">
        <v>48</v>
      </c>
      <c r="I39" s="22" t="s">
        <v>49</v>
      </c>
      <c r="J39" s="22" t="s">
        <v>50</v>
      </c>
      <c r="K39" s="22" t="s">
        <v>51</v>
      </c>
      <c r="L39" s="22" t="s">
        <v>52</v>
      </c>
      <c r="M39" s="24" t="s">
        <v>53</v>
      </c>
      <c r="N39" s="24" t="s">
        <v>54</v>
      </c>
      <c r="O39" s="22" t="s">
        <v>55</v>
      </c>
      <c r="P39" s="22">
        <v>2400</v>
      </c>
      <c r="Q39" s="22">
        <v>1389</v>
      </c>
      <c r="R39" s="25">
        <f t="shared" si="0"/>
        <v>57.875</v>
      </c>
      <c r="S39" s="25">
        <f t="shared" si="1"/>
        <v>17.3625</v>
      </c>
      <c r="T39" s="22">
        <v>1800</v>
      </c>
      <c r="U39" s="22">
        <v>1018</v>
      </c>
      <c r="V39" s="25">
        <f>U39/T39*100</f>
        <v>56.55555555555556</v>
      </c>
      <c r="W39" s="22">
        <v>5</v>
      </c>
      <c r="X39" s="22">
        <v>1200</v>
      </c>
      <c r="Y39" s="22">
        <v>807</v>
      </c>
      <c r="Z39" s="25">
        <f t="shared" si="8"/>
        <v>67.25</v>
      </c>
      <c r="AA39" s="25">
        <f t="shared" si="9"/>
        <v>20.175</v>
      </c>
      <c r="AB39" s="22" t="s">
        <v>123</v>
      </c>
      <c r="AC39" s="22"/>
      <c r="AD39" s="22"/>
      <c r="AE39" s="22"/>
      <c r="AF39" s="22"/>
      <c r="AG39" s="22">
        <v>150</v>
      </c>
      <c r="AH39" s="22">
        <v>83</v>
      </c>
      <c r="AI39" s="25">
        <f>AH39/AG39*100</f>
        <v>55.333333333333336</v>
      </c>
      <c r="AJ39" s="25">
        <f>AI39*0.2</f>
        <v>11.066666666666668</v>
      </c>
      <c r="AK39" s="24" t="s">
        <v>318</v>
      </c>
      <c r="AL39" s="22" t="s">
        <v>125</v>
      </c>
      <c r="AM39" s="22">
        <v>2017</v>
      </c>
      <c r="AN39" s="22">
        <v>2021</v>
      </c>
      <c r="AO39" s="22" t="s">
        <v>319</v>
      </c>
      <c r="AP39" s="22"/>
      <c r="AQ39" s="22"/>
      <c r="AR39" s="25">
        <f>S39+W39+AA39+AF39+AQ39+AJ39</f>
        <v>53.60416666666667</v>
      </c>
      <c r="AS39" s="22" t="s">
        <v>60</v>
      </c>
      <c r="AT39" s="22" t="s">
        <v>276</v>
      </c>
      <c r="AU39" s="24"/>
    </row>
    <row r="40" spans="1:47" ht="60">
      <c r="A40" s="22">
        <v>35</v>
      </c>
      <c r="B40" s="23">
        <v>85</v>
      </c>
      <c r="C40" s="24" t="s">
        <v>320</v>
      </c>
      <c r="D40" s="24" t="s">
        <v>321</v>
      </c>
      <c r="E40" s="24" t="s">
        <v>322</v>
      </c>
      <c r="F40" s="22" t="s">
        <v>323</v>
      </c>
      <c r="G40" s="22" t="s">
        <v>232</v>
      </c>
      <c r="H40" s="22" t="s">
        <v>158</v>
      </c>
      <c r="I40" s="22" t="s">
        <v>49</v>
      </c>
      <c r="J40" s="22" t="s">
        <v>50</v>
      </c>
      <c r="K40" s="22" t="s">
        <v>77</v>
      </c>
      <c r="L40" s="22" t="s">
        <v>55</v>
      </c>
      <c r="M40" s="24" t="s">
        <v>55</v>
      </c>
      <c r="N40" s="24" t="s">
        <v>96</v>
      </c>
      <c r="O40" s="22" t="s">
        <v>55</v>
      </c>
      <c r="P40" s="22">
        <v>2500</v>
      </c>
      <c r="Q40" s="22">
        <v>1784</v>
      </c>
      <c r="R40" s="25">
        <f t="shared" si="0"/>
        <v>71.36</v>
      </c>
      <c r="S40" s="25">
        <f t="shared" si="1"/>
        <v>21.407999999999998</v>
      </c>
      <c r="T40" s="22"/>
      <c r="U40" s="22"/>
      <c r="V40" s="22"/>
      <c r="W40" s="22"/>
      <c r="X40" s="22">
        <v>1200</v>
      </c>
      <c r="Y40" s="22">
        <v>857</v>
      </c>
      <c r="Z40" s="25">
        <f t="shared" si="8"/>
        <v>71.41666666666666</v>
      </c>
      <c r="AA40" s="25">
        <f t="shared" si="9"/>
        <v>21.424999999999997</v>
      </c>
      <c r="AB40" s="22" t="s">
        <v>123</v>
      </c>
      <c r="AC40" s="22"/>
      <c r="AD40" s="22"/>
      <c r="AE40" s="22"/>
      <c r="AF40" s="22"/>
      <c r="AG40" s="22">
        <v>150</v>
      </c>
      <c r="AH40" s="22">
        <v>71</v>
      </c>
      <c r="AI40" s="25">
        <f>AH40/AG40*100</f>
        <v>47.333333333333336</v>
      </c>
      <c r="AJ40" s="25">
        <f>AI40*0.2</f>
        <v>9.466666666666667</v>
      </c>
      <c r="AK40" s="24" t="s">
        <v>324</v>
      </c>
      <c r="AL40" s="22" t="s">
        <v>125</v>
      </c>
      <c r="AM40" s="22" t="s">
        <v>325</v>
      </c>
      <c r="AN40" s="22" t="s">
        <v>292</v>
      </c>
      <c r="AO40" s="22" t="s">
        <v>326</v>
      </c>
      <c r="AP40" s="22"/>
      <c r="AQ40" s="22"/>
      <c r="AR40" s="25">
        <f>S40+W40+AA40+AF40+AQ40+AJ40</f>
        <v>52.29966666666667</v>
      </c>
      <c r="AS40" s="22" t="s">
        <v>60</v>
      </c>
      <c r="AT40" s="22" t="s">
        <v>276</v>
      </c>
      <c r="AU40" s="24"/>
    </row>
    <row r="41" spans="1:47" ht="60">
      <c r="A41" s="22">
        <v>36</v>
      </c>
      <c r="B41" s="23">
        <v>86</v>
      </c>
      <c r="C41" s="24" t="s">
        <v>327</v>
      </c>
      <c r="D41" s="24" t="s">
        <v>328</v>
      </c>
      <c r="E41" s="24" t="s">
        <v>329</v>
      </c>
      <c r="F41" s="22" t="s">
        <v>330</v>
      </c>
      <c r="G41" s="22" t="s">
        <v>75</v>
      </c>
      <c r="H41" s="22" t="s">
        <v>158</v>
      </c>
      <c r="I41" s="22" t="s">
        <v>49</v>
      </c>
      <c r="J41" s="22" t="s">
        <v>50</v>
      </c>
      <c r="K41" s="22" t="s">
        <v>77</v>
      </c>
      <c r="L41" s="22" t="s">
        <v>52</v>
      </c>
      <c r="M41" s="24" t="s">
        <v>53</v>
      </c>
      <c r="N41" s="24" t="s">
        <v>54</v>
      </c>
      <c r="O41" s="22" t="s">
        <v>55</v>
      </c>
      <c r="P41" s="22">
        <v>1600</v>
      </c>
      <c r="Q41" s="22">
        <v>1250</v>
      </c>
      <c r="R41" s="25">
        <f t="shared" si="0"/>
        <v>78.125</v>
      </c>
      <c r="S41" s="25">
        <f t="shared" si="1"/>
        <v>23.4375</v>
      </c>
      <c r="T41" s="22">
        <v>2400</v>
      </c>
      <c r="U41" s="22">
        <v>2123</v>
      </c>
      <c r="V41" s="25">
        <f>U41/T41*100</f>
        <v>88.45833333333334</v>
      </c>
      <c r="W41" s="22">
        <v>5</v>
      </c>
      <c r="X41" s="22">
        <v>10</v>
      </c>
      <c r="Y41" s="22">
        <v>6.56</v>
      </c>
      <c r="Z41" s="25">
        <f t="shared" si="8"/>
        <v>65.6</v>
      </c>
      <c r="AA41" s="25">
        <f t="shared" si="9"/>
        <v>19.679999999999996</v>
      </c>
      <c r="AB41" s="22" t="s">
        <v>123</v>
      </c>
      <c r="AC41" s="22"/>
      <c r="AD41" s="22"/>
      <c r="AE41" s="22"/>
      <c r="AF41" s="22"/>
      <c r="AG41" s="22" t="s">
        <v>55</v>
      </c>
      <c r="AH41" s="22" t="s">
        <v>55</v>
      </c>
      <c r="AI41" s="25"/>
      <c r="AJ41" s="25"/>
      <c r="AK41" s="24" t="s">
        <v>331</v>
      </c>
      <c r="AL41" s="22" t="s">
        <v>125</v>
      </c>
      <c r="AM41" s="22">
        <v>2021</v>
      </c>
      <c r="AN41" s="22">
        <v>2021</v>
      </c>
      <c r="AO41" s="22" t="s">
        <v>332</v>
      </c>
      <c r="AP41" s="22"/>
      <c r="AQ41" s="22"/>
      <c r="AR41" s="25">
        <f>S41+W41+AA41+AF41+AQ41+AJ41</f>
        <v>48.11749999999999</v>
      </c>
      <c r="AS41" s="22" t="s">
        <v>60</v>
      </c>
      <c r="AT41" s="22" t="s">
        <v>83</v>
      </c>
      <c r="AU41" s="24"/>
    </row>
    <row r="42" spans="1:47" ht="75">
      <c r="A42" s="22">
        <v>37</v>
      </c>
      <c r="B42" s="23">
        <v>87</v>
      </c>
      <c r="C42" s="24" t="s">
        <v>333</v>
      </c>
      <c r="D42" s="24" t="s">
        <v>334</v>
      </c>
      <c r="E42" s="24" t="s">
        <v>335</v>
      </c>
      <c r="F42" s="22" t="s">
        <v>336</v>
      </c>
      <c r="G42" s="22" t="s">
        <v>75</v>
      </c>
      <c r="H42" s="22" t="s">
        <v>67</v>
      </c>
      <c r="I42" s="22" t="s">
        <v>49</v>
      </c>
      <c r="J42" s="22" t="s">
        <v>50</v>
      </c>
      <c r="K42" s="22" t="s">
        <v>51</v>
      </c>
      <c r="L42" s="22" t="s">
        <v>55</v>
      </c>
      <c r="M42" s="24" t="s">
        <v>55</v>
      </c>
      <c r="N42" s="24" t="s">
        <v>96</v>
      </c>
      <c r="O42" s="22" t="s">
        <v>55</v>
      </c>
      <c r="P42" s="22">
        <v>2500</v>
      </c>
      <c r="Q42" s="22">
        <v>1264</v>
      </c>
      <c r="R42" s="25">
        <f t="shared" si="0"/>
        <v>50.56</v>
      </c>
      <c r="S42" s="25">
        <f t="shared" si="1"/>
        <v>15.168</v>
      </c>
      <c r="T42" s="22"/>
      <c r="U42" s="22"/>
      <c r="V42" s="22"/>
      <c r="W42" s="22"/>
      <c r="X42" s="22">
        <v>1200</v>
      </c>
      <c r="Y42" s="22">
        <v>827</v>
      </c>
      <c r="Z42" s="25">
        <f t="shared" si="8"/>
        <v>68.91666666666667</v>
      </c>
      <c r="AA42" s="25">
        <f t="shared" si="9"/>
        <v>20.675</v>
      </c>
      <c r="AB42" s="22" t="s">
        <v>123</v>
      </c>
      <c r="AC42" s="22"/>
      <c r="AD42" s="22"/>
      <c r="AE42" s="22"/>
      <c r="AF42" s="22"/>
      <c r="AG42" s="22" t="s">
        <v>55</v>
      </c>
      <c r="AH42" s="22" t="s">
        <v>55</v>
      </c>
      <c r="AI42" s="25"/>
      <c r="AJ42" s="25"/>
      <c r="AK42" s="24" t="s">
        <v>337</v>
      </c>
      <c r="AL42" s="22" t="s">
        <v>125</v>
      </c>
      <c r="AM42" s="22">
        <v>2016</v>
      </c>
      <c r="AN42" s="22">
        <v>2018</v>
      </c>
      <c r="AO42" s="22" t="s">
        <v>338</v>
      </c>
      <c r="AP42" s="22"/>
      <c r="AQ42" s="22"/>
      <c r="AR42" s="25">
        <f>S42+W42+AA42+AF42+AQ42+AJ42</f>
        <v>35.843</v>
      </c>
      <c r="AS42" s="22" t="s">
        <v>60</v>
      </c>
      <c r="AT42" s="22" t="s">
        <v>339</v>
      </c>
      <c r="AU42" s="24"/>
    </row>
    <row r="43" spans="1:47" ht="60">
      <c r="A43" s="22">
        <v>38</v>
      </c>
      <c r="B43" s="23">
        <v>93</v>
      </c>
      <c r="C43" s="24" t="s">
        <v>340</v>
      </c>
      <c r="D43" s="24" t="s">
        <v>341</v>
      </c>
      <c r="E43" s="24" t="s">
        <v>86</v>
      </c>
      <c r="F43" s="22" t="s">
        <v>342</v>
      </c>
      <c r="G43" s="22" t="s">
        <v>75</v>
      </c>
      <c r="H43" s="22" t="s">
        <v>111</v>
      </c>
      <c r="I43" s="22" t="s">
        <v>49</v>
      </c>
      <c r="J43" s="22" t="s">
        <v>50</v>
      </c>
      <c r="K43" s="22" t="s">
        <v>77</v>
      </c>
      <c r="L43" s="22" t="s">
        <v>55</v>
      </c>
      <c r="M43" s="24" t="s">
        <v>55</v>
      </c>
      <c r="N43" s="24" t="s">
        <v>96</v>
      </c>
      <c r="O43" s="22" t="s">
        <v>55</v>
      </c>
      <c r="P43" s="22">
        <v>2400</v>
      </c>
      <c r="Q43" s="22">
        <v>1571</v>
      </c>
      <c r="R43" s="25">
        <f t="shared" si="0"/>
        <v>65.45833333333333</v>
      </c>
      <c r="S43" s="25">
        <f t="shared" si="1"/>
        <v>19.6375</v>
      </c>
      <c r="T43" s="22"/>
      <c r="U43" s="22"/>
      <c r="V43" s="22"/>
      <c r="W43" s="22"/>
      <c r="X43" s="22">
        <v>1400</v>
      </c>
      <c r="Y43" s="22">
        <v>1010</v>
      </c>
      <c r="Z43" s="25">
        <f t="shared" si="8"/>
        <v>72.14285714285714</v>
      </c>
      <c r="AA43" s="25">
        <f t="shared" si="9"/>
        <v>21.642857142857142</v>
      </c>
      <c r="AB43" s="22" t="s">
        <v>123</v>
      </c>
      <c r="AC43" s="22"/>
      <c r="AD43" s="22"/>
      <c r="AE43" s="22"/>
      <c r="AF43" s="22"/>
      <c r="AG43" s="22">
        <v>150</v>
      </c>
      <c r="AH43" s="22">
        <v>76</v>
      </c>
      <c r="AI43" s="25">
        <f>AH43/AG43*100</f>
        <v>50.66666666666667</v>
      </c>
      <c r="AJ43" s="25">
        <f>AI43*0.2</f>
        <v>10.133333333333335</v>
      </c>
      <c r="AK43" s="24" t="s">
        <v>343</v>
      </c>
      <c r="AL43" s="22" t="s">
        <v>125</v>
      </c>
      <c r="AM43" s="22" t="s">
        <v>344</v>
      </c>
      <c r="AN43" s="22" t="s">
        <v>345</v>
      </c>
      <c r="AO43" s="22" t="s">
        <v>346</v>
      </c>
      <c r="AP43" s="22"/>
      <c r="AQ43" s="22"/>
      <c r="AR43" s="25">
        <f>S43+W43+AA43+AF43+AQ43+AJ43</f>
        <v>51.413690476190474</v>
      </c>
      <c r="AS43" s="22" t="s">
        <v>60</v>
      </c>
      <c r="AT43" s="22" t="s">
        <v>347</v>
      </c>
      <c r="AU43" s="24"/>
    </row>
    <row r="44" spans="1:47" ht="75">
      <c r="A44" s="22">
        <v>39</v>
      </c>
      <c r="B44" s="23">
        <v>98</v>
      </c>
      <c r="C44" s="24" t="s">
        <v>348</v>
      </c>
      <c r="D44" s="24" t="s">
        <v>349</v>
      </c>
      <c r="E44" s="24" t="s">
        <v>350</v>
      </c>
      <c r="F44" s="22" t="s">
        <v>351</v>
      </c>
      <c r="G44" s="22" t="s">
        <v>75</v>
      </c>
      <c r="H44" s="22" t="s">
        <v>158</v>
      </c>
      <c r="I44" s="22" t="s">
        <v>49</v>
      </c>
      <c r="J44" s="22" t="s">
        <v>50</v>
      </c>
      <c r="K44" s="22" t="s">
        <v>77</v>
      </c>
      <c r="L44" s="22" t="s">
        <v>52</v>
      </c>
      <c r="M44" s="24" t="s">
        <v>53</v>
      </c>
      <c r="N44" s="24" t="s">
        <v>96</v>
      </c>
      <c r="O44" s="22" t="s">
        <v>55</v>
      </c>
      <c r="P44" s="22">
        <v>1400</v>
      </c>
      <c r="Q44" s="22">
        <v>1250</v>
      </c>
      <c r="R44" s="25">
        <f t="shared" si="0"/>
        <v>89.28571428571429</v>
      </c>
      <c r="S44" s="25">
        <f t="shared" si="1"/>
        <v>26.78571428571429</v>
      </c>
      <c r="T44" s="22">
        <v>10</v>
      </c>
      <c r="U44" s="22">
        <v>7.15</v>
      </c>
      <c r="V44" s="25">
        <f>U44/T44*100</f>
        <v>71.50000000000001</v>
      </c>
      <c r="W44" s="22">
        <v>5</v>
      </c>
      <c r="X44" s="22">
        <v>1200</v>
      </c>
      <c r="Y44" s="22">
        <v>954</v>
      </c>
      <c r="Z44" s="25">
        <f t="shared" si="8"/>
        <v>79.5</v>
      </c>
      <c r="AA44" s="25">
        <f t="shared" si="9"/>
        <v>23.849999999999998</v>
      </c>
      <c r="AB44" s="22" t="s">
        <v>123</v>
      </c>
      <c r="AC44" s="22"/>
      <c r="AD44" s="22"/>
      <c r="AE44" s="22"/>
      <c r="AF44" s="22"/>
      <c r="AG44" s="22">
        <v>150</v>
      </c>
      <c r="AH44" s="22">
        <v>67</v>
      </c>
      <c r="AI44" s="25">
        <f>AH44/AG44*100</f>
        <v>44.666666666666664</v>
      </c>
      <c r="AJ44" s="25">
        <f>AI44*0.2</f>
        <v>8.933333333333334</v>
      </c>
      <c r="AK44" s="24" t="s">
        <v>352</v>
      </c>
      <c r="AL44" s="22" t="s">
        <v>125</v>
      </c>
      <c r="AM44" s="22" t="s">
        <v>353</v>
      </c>
      <c r="AN44" s="22" t="s">
        <v>354</v>
      </c>
      <c r="AO44" s="22" t="s">
        <v>355</v>
      </c>
      <c r="AP44" s="22"/>
      <c r="AQ44" s="22"/>
      <c r="AR44" s="25">
        <f>S44+W44+AA44+AF44+AQ44+AJ44</f>
        <v>64.56904761904762</v>
      </c>
      <c r="AS44" s="22" t="s">
        <v>60</v>
      </c>
      <c r="AT44" s="22" t="s">
        <v>356</v>
      </c>
      <c r="AU44" s="24"/>
    </row>
    <row r="45" spans="1:47" ht="60">
      <c r="A45" s="22">
        <v>40</v>
      </c>
      <c r="B45" s="23">
        <v>99</v>
      </c>
      <c r="C45" s="24" t="s">
        <v>357</v>
      </c>
      <c r="D45" s="24" t="s">
        <v>297</v>
      </c>
      <c r="E45" s="24" t="s">
        <v>358</v>
      </c>
      <c r="F45" s="22" t="s">
        <v>359</v>
      </c>
      <c r="G45" s="22" t="s">
        <v>75</v>
      </c>
      <c r="H45" s="22" t="s">
        <v>111</v>
      </c>
      <c r="I45" s="22" t="s">
        <v>49</v>
      </c>
      <c r="J45" s="22" t="s">
        <v>50</v>
      </c>
      <c r="K45" s="22" t="s">
        <v>77</v>
      </c>
      <c r="L45" s="22" t="s">
        <v>52</v>
      </c>
      <c r="M45" s="24" t="s">
        <v>53</v>
      </c>
      <c r="N45" s="24" t="s">
        <v>360</v>
      </c>
      <c r="O45" s="22" t="s">
        <v>55</v>
      </c>
      <c r="P45" s="22">
        <v>2350</v>
      </c>
      <c r="Q45" s="22">
        <v>1551</v>
      </c>
      <c r="R45" s="25">
        <f t="shared" si="0"/>
        <v>66</v>
      </c>
      <c r="S45" s="25">
        <f t="shared" si="1"/>
        <v>19.8</v>
      </c>
      <c r="T45" s="22">
        <v>1000</v>
      </c>
      <c r="U45" s="22">
        <v>625</v>
      </c>
      <c r="V45" s="25">
        <f>U45/T45*100</f>
        <v>62.5</v>
      </c>
      <c r="W45" s="22">
        <v>5</v>
      </c>
      <c r="X45" s="22">
        <v>1400</v>
      </c>
      <c r="Y45" s="22">
        <v>909</v>
      </c>
      <c r="Z45" s="25">
        <f t="shared" si="8"/>
        <v>64.92857142857143</v>
      </c>
      <c r="AA45" s="25">
        <f t="shared" si="9"/>
        <v>19.478571428571428</v>
      </c>
      <c r="AB45" s="22" t="s">
        <v>123</v>
      </c>
      <c r="AC45" s="22"/>
      <c r="AD45" s="22"/>
      <c r="AE45" s="22"/>
      <c r="AF45" s="22"/>
      <c r="AG45" s="22">
        <v>150</v>
      </c>
      <c r="AH45" s="22">
        <v>81</v>
      </c>
      <c r="AI45" s="25">
        <f>AH45/AG45*100</f>
        <v>54</v>
      </c>
      <c r="AJ45" s="25">
        <f>AI45*0.2</f>
        <v>10.8</v>
      </c>
      <c r="AK45" s="24" t="s">
        <v>361</v>
      </c>
      <c r="AL45" s="22" t="s">
        <v>125</v>
      </c>
      <c r="AM45" s="22">
        <v>2012</v>
      </c>
      <c r="AN45" s="22" t="s">
        <v>362</v>
      </c>
      <c r="AO45" s="22" t="s">
        <v>363</v>
      </c>
      <c r="AP45" s="22"/>
      <c r="AQ45" s="22"/>
      <c r="AR45" s="25">
        <f>S45+W45+AA45+AF45+AQ45+AJ45</f>
        <v>55.07857142857142</v>
      </c>
      <c r="AS45" s="22" t="s">
        <v>60</v>
      </c>
      <c r="AT45" s="22" t="s">
        <v>295</v>
      </c>
      <c r="AU45" s="24"/>
    </row>
    <row r="46" spans="1:47" ht="45">
      <c r="A46" s="22">
        <v>41</v>
      </c>
      <c r="B46" s="23">
        <v>100</v>
      </c>
      <c r="C46" s="24" t="s">
        <v>364</v>
      </c>
      <c r="D46" s="24" t="s">
        <v>365</v>
      </c>
      <c r="E46" s="24" t="s">
        <v>366</v>
      </c>
      <c r="F46" s="22" t="s">
        <v>367</v>
      </c>
      <c r="G46" s="22" t="s">
        <v>75</v>
      </c>
      <c r="H46" s="22" t="s">
        <v>67</v>
      </c>
      <c r="I46" s="22" t="s">
        <v>49</v>
      </c>
      <c r="J46" s="22" t="s">
        <v>368</v>
      </c>
      <c r="K46" s="22" t="s">
        <v>55</v>
      </c>
      <c r="L46" s="22" t="s">
        <v>55</v>
      </c>
      <c r="M46" s="24" t="s">
        <v>55</v>
      </c>
      <c r="N46" s="24" t="s">
        <v>96</v>
      </c>
      <c r="O46" s="22" t="s">
        <v>55</v>
      </c>
      <c r="P46" s="22">
        <v>5225</v>
      </c>
      <c r="Q46" s="22">
        <v>3394</v>
      </c>
      <c r="R46" s="25">
        <f t="shared" si="0"/>
        <v>64.95693779904306</v>
      </c>
      <c r="S46" s="25">
        <f t="shared" si="1"/>
        <v>19.48708133971292</v>
      </c>
      <c r="T46" s="22"/>
      <c r="U46" s="22"/>
      <c r="V46" s="22"/>
      <c r="W46" s="22"/>
      <c r="X46" s="22">
        <v>10</v>
      </c>
      <c r="Y46" s="22">
        <v>6.35</v>
      </c>
      <c r="Z46" s="25">
        <f t="shared" si="8"/>
        <v>63.5</v>
      </c>
      <c r="AA46" s="25">
        <f t="shared" si="9"/>
        <v>19.05</v>
      </c>
      <c r="AB46" s="22" t="s">
        <v>123</v>
      </c>
      <c r="AC46" s="22"/>
      <c r="AD46" s="22"/>
      <c r="AE46" s="22"/>
      <c r="AF46" s="22"/>
      <c r="AG46" s="22" t="s">
        <v>55</v>
      </c>
      <c r="AH46" s="22" t="s">
        <v>55</v>
      </c>
      <c r="AI46" s="25"/>
      <c r="AJ46" s="25"/>
      <c r="AK46" s="24" t="s">
        <v>369</v>
      </c>
      <c r="AL46" s="22" t="s">
        <v>125</v>
      </c>
      <c r="AM46" s="22">
        <v>2019</v>
      </c>
      <c r="AN46" s="22">
        <v>2021</v>
      </c>
      <c r="AO46" s="22" t="s">
        <v>338</v>
      </c>
      <c r="AP46" s="22"/>
      <c r="AQ46" s="22"/>
      <c r="AR46" s="25">
        <f>S46+W46+AA46+AF46+AQ46+AJ46</f>
        <v>38.53708133971292</v>
      </c>
      <c r="AS46" s="22" t="s">
        <v>60</v>
      </c>
      <c r="AT46" s="22" t="s">
        <v>83</v>
      </c>
      <c r="AU46" s="24"/>
    </row>
    <row r="47" spans="1:47" ht="60">
      <c r="A47" s="22">
        <v>42</v>
      </c>
      <c r="B47" s="23">
        <v>101</v>
      </c>
      <c r="C47" s="24" t="s">
        <v>370</v>
      </c>
      <c r="D47" s="24" t="s">
        <v>371</v>
      </c>
      <c r="E47" s="24" t="s">
        <v>263</v>
      </c>
      <c r="F47" s="22" t="s">
        <v>133</v>
      </c>
      <c r="G47" s="22" t="s">
        <v>75</v>
      </c>
      <c r="H47" s="22" t="s">
        <v>372</v>
      </c>
      <c r="I47" s="22" t="s">
        <v>49</v>
      </c>
      <c r="J47" s="22" t="s">
        <v>50</v>
      </c>
      <c r="K47" s="22" t="s">
        <v>77</v>
      </c>
      <c r="L47" s="22" t="s">
        <v>55</v>
      </c>
      <c r="M47" s="24" t="s">
        <v>55</v>
      </c>
      <c r="N47" s="24" t="s">
        <v>360</v>
      </c>
      <c r="O47" s="22" t="s">
        <v>55</v>
      </c>
      <c r="P47" s="22">
        <v>2600</v>
      </c>
      <c r="Q47" s="22">
        <v>1408</v>
      </c>
      <c r="R47" s="25">
        <f t="shared" si="0"/>
        <v>54.15384615384615</v>
      </c>
      <c r="S47" s="25">
        <f t="shared" si="1"/>
        <v>16.246153846153845</v>
      </c>
      <c r="T47" s="22"/>
      <c r="U47" s="22"/>
      <c r="V47" s="22"/>
      <c r="W47" s="22"/>
      <c r="X47" s="22">
        <v>1400</v>
      </c>
      <c r="Y47" s="22">
        <v>984</v>
      </c>
      <c r="Z47" s="25">
        <f t="shared" si="8"/>
        <v>70.28571428571428</v>
      </c>
      <c r="AA47" s="25">
        <f t="shared" si="9"/>
        <v>21.085714285714282</v>
      </c>
      <c r="AB47" s="22" t="s">
        <v>123</v>
      </c>
      <c r="AC47" s="22"/>
      <c r="AD47" s="22"/>
      <c r="AE47" s="22"/>
      <c r="AF47" s="22"/>
      <c r="AG47" s="22">
        <v>150</v>
      </c>
      <c r="AH47" s="22">
        <v>64</v>
      </c>
      <c r="AI47" s="25">
        <f aca="true" t="shared" si="10" ref="AI47:AI60">AH47/AG47*100</f>
        <v>42.66666666666667</v>
      </c>
      <c r="AJ47" s="25">
        <f aca="true" t="shared" si="11" ref="AJ47:AJ60">AI47*0.2</f>
        <v>8.533333333333335</v>
      </c>
      <c r="AK47" s="24" t="s">
        <v>55</v>
      </c>
      <c r="AL47" s="22" t="s">
        <v>55</v>
      </c>
      <c r="AM47" s="22" t="s">
        <v>55</v>
      </c>
      <c r="AN47" s="22" t="s">
        <v>55</v>
      </c>
      <c r="AO47" s="22" t="s">
        <v>55</v>
      </c>
      <c r="AP47" s="22"/>
      <c r="AQ47" s="22"/>
      <c r="AR47" s="25">
        <f>S47+W47+AA47+AF47+AQ47+AJ47</f>
        <v>45.865201465201466</v>
      </c>
      <c r="AS47" s="22" t="s">
        <v>60</v>
      </c>
      <c r="AT47" s="22" t="s">
        <v>373</v>
      </c>
      <c r="AU47" s="24"/>
    </row>
    <row r="48" spans="1:47" ht="45">
      <c r="A48" s="22">
        <v>43</v>
      </c>
      <c r="B48" s="23">
        <v>105</v>
      </c>
      <c r="C48" s="24" t="s">
        <v>130</v>
      </c>
      <c r="D48" s="24" t="s">
        <v>374</v>
      </c>
      <c r="E48" s="24" t="s">
        <v>375</v>
      </c>
      <c r="F48" s="22" t="s">
        <v>376</v>
      </c>
      <c r="G48" s="22" t="s">
        <v>75</v>
      </c>
      <c r="H48" s="22" t="s">
        <v>180</v>
      </c>
      <c r="I48" s="22" t="s">
        <v>49</v>
      </c>
      <c r="J48" s="22" t="s">
        <v>50</v>
      </c>
      <c r="K48" s="22" t="s">
        <v>51</v>
      </c>
      <c r="L48" s="22" t="s">
        <v>55</v>
      </c>
      <c r="M48" s="24" t="s">
        <v>55</v>
      </c>
      <c r="N48" s="24" t="s">
        <v>360</v>
      </c>
      <c r="O48" s="22" t="s">
        <v>55</v>
      </c>
      <c r="P48" s="22">
        <v>2300</v>
      </c>
      <c r="Q48" s="22">
        <v>1574</v>
      </c>
      <c r="R48" s="25">
        <f t="shared" si="0"/>
        <v>68.43478260869566</v>
      </c>
      <c r="S48" s="25">
        <f t="shared" si="1"/>
        <v>20.530434782608697</v>
      </c>
      <c r="T48" s="22"/>
      <c r="U48" s="22"/>
      <c r="V48" s="22"/>
      <c r="W48" s="22"/>
      <c r="X48" s="22">
        <v>1400</v>
      </c>
      <c r="Y48" s="22">
        <v>996</v>
      </c>
      <c r="Z48" s="25">
        <f t="shared" si="8"/>
        <v>71.14285714285714</v>
      </c>
      <c r="AA48" s="25">
        <f t="shared" si="9"/>
        <v>21.34285714285714</v>
      </c>
      <c r="AB48" s="22" t="s">
        <v>123</v>
      </c>
      <c r="AC48" s="22"/>
      <c r="AD48" s="22"/>
      <c r="AE48" s="22"/>
      <c r="AF48" s="22"/>
      <c r="AG48" s="22">
        <v>150</v>
      </c>
      <c r="AH48" s="22"/>
      <c r="AI48" s="25">
        <f t="shared" si="10"/>
        <v>0</v>
      </c>
      <c r="AJ48" s="25">
        <f t="shared" si="11"/>
        <v>0</v>
      </c>
      <c r="AK48" s="24" t="s">
        <v>377</v>
      </c>
      <c r="AL48" s="22" t="s">
        <v>125</v>
      </c>
      <c r="AM48" s="22" t="s">
        <v>378</v>
      </c>
      <c r="AN48" s="22" t="s">
        <v>379</v>
      </c>
      <c r="AO48" s="22" t="s">
        <v>380</v>
      </c>
      <c r="AP48" s="22"/>
      <c r="AQ48" s="22"/>
      <c r="AR48" s="25">
        <f>S48+W48+AA48+AF48+AQ48+AJ48</f>
        <v>41.873291925465836</v>
      </c>
      <c r="AS48" s="22" t="s">
        <v>60</v>
      </c>
      <c r="AT48" s="22" t="s">
        <v>381</v>
      </c>
      <c r="AU48" s="24"/>
    </row>
    <row r="49" spans="1:47" ht="60">
      <c r="A49" s="22">
        <v>44</v>
      </c>
      <c r="B49" s="23">
        <v>106</v>
      </c>
      <c r="C49" s="24" t="s">
        <v>382</v>
      </c>
      <c r="D49" s="24" t="s">
        <v>383</v>
      </c>
      <c r="E49" s="24" t="s">
        <v>384</v>
      </c>
      <c r="F49" s="22" t="s">
        <v>156</v>
      </c>
      <c r="G49" s="22" t="s">
        <v>75</v>
      </c>
      <c r="H49" s="22" t="s">
        <v>67</v>
      </c>
      <c r="I49" s="22" t="s">
        <v>49</v>
      </c>
      <c r="J49" s="22" t="s">
        <v>50</v>
      </c>
      <c r="K49" s="22" t="s">
        <v>51</v>
      </c>
      <c r="L49" s="22" t="s">
        <v>52</v>
      </c>
      <c r="M49" s="24" t="s">
        <v>53</v>
      </c>
      <c r="N49" s="24" t="s">
        <v>360</v>
      </c>
      <c r="O49" s="22" t="s">
        <v>55</v>
      </c>
      <c r="P49" s="22">
        <v>1800</v>
      </c>
      <c r="Q49" s="22">
        <v>1080</v>
      </c>
      <c r="R49" s="25">
        <f t="shared" si="0"/>
        <v>60</v>
      </c>
      <c r="S49" s="25">
        <f t="shared" si="1"/>
        <v>18</v>
      </c>
      <c r="T49" s="22">
        <v>1500</v>
      </c>
      <c r="U49" s="22">
        <v>778</v>
      </c>
      <c r="V49" s="25">
        <f aca="true" t="shared" si="12" ref="V49:V55">U49/T49*100</f>
        <v>51.866666666666674</v>
      </c>
      <c r="W49" s="22">
        <v>5</v>
      </c>
      <c r="X49" s="22">
        <v>1400</v>
      </c>
      <c r="Y49" s="22">
        <v>1018</v>
      </c>
      <c r="Z49" s="25">
        <f t="shared" si="8"/>
        <v>72.71428571428571</v>
      </c>
      <c r="AA49" s="25">
        <f t="shared" si="9"/>
        <v>21.814285714285713</v>
      </c>
      <c r="AB49" s="22" t="s">
        <v>123</v>
      </c>
      <c r="AC49" s="22"/>
      <c r="AD49" s="22"/>
      <c r="AE49" s="22"/>
      <c r="AF49" s="22"/>
      <c r="AG49" s="22">
        <v>150</v>
      </c>
      <c r="AH49" s="22">
        <v>90</v>
      </c>
      <c r="AI49" s="25">
        <f t="shared" si="10"/>
        <v>60</v>
      </c>
      <c r="AJ49" s="25">
        <f t="shared" si="11"/>
        <v>12</v>
      </c>
      <c r="AK49" s="24" t="s">
        <v>385</v>
      </c>
      <c r="AL49" s="22" t="s">
        <v>125</v>
      </c>
      <c r="AM49" s="22">
        <v>2015</v>
      </c>
      <c r="AN49" s="22">
        <v>2021</v>
      </c>
      <c r="AO49" s="22" t="s">
        <v>386</v>
      </c>
      <c r="AP49" s="22"/>
      <c r="AQ49" s="22"/>
      <c r="AR49" s="25">
        <f>S49+W49+AA49+AF49+AQ49+AJ49</f>
        <v>56.81428571428572</v>
      </c>
      <c r="AS49" s="22" t="s">
        <v>60</v>
      </c>
      <c r="AT49" s="22" t="s">
        <v>387</v>
      </c>
      <c r="AU49" s="24"/>
    </row>
    <row r="50" spans="1:47" ht="60">
      <c r="A50" s="22">
        <v>45</v>
      </c>
      <c r="B50" s="23">
        <v>108</v>
      </c>
      <c r="C50" s="24" t="s">
        <v>388</v>
      </c>
      <c r="D50" s="24" t="s">
        <v>278</v>
      </c>
      <c r="E50" s="24" t="s">
        <v>389</v>
      </c>
      <c r="F50" s="22" t="s">
        <v>390</v>
      </c>
      <c r="G50" s="22" t="s">
        <v>75</v>
      </c>
      <c r="H50" s="22" t="s">
        <v>48</v>
      </c>
      <c r="I50" s="22" t="s">
        <v>49</v>
      </c>
      <c r="J50" s="22" t="s">
        <v>50</v>
      </c>
      <c r="K50" s="22" t="s">
        <v>51</v>
      </c>
      <c r="L50" s="22" t="s">
        <v>52</v>
      </c>
      <c r="M50" s="24" t="s">
        <v>53</v>
      </c>
      <c r="N50" s="24" t="s">
        <v>360</v>
      </c>
      <c r="O50" s="22" t="s">
        <v>55</v>
      </c>
      <c r="P50" s="22">
        <v>2300</v>
      </c>
      <c r="Q50" s="22">
        <v>1268</v>
      </c>
      <c r="R50" s="25">
        <f t="shared" si="0"/>
        <v>55.130434782608695</v>
      </c>
      <c r="S50" s="25">
        <f t="shared" si="1"/>
        <v>16.539130434782606</v>
      </c>
      <c r="T50" s="22">
        <v>1000</v>
      </c>
      <c r="U50" s="22">
        <v>603</v>
      </c>
      <c r="V50" s="25">
        <f t="shared" si="12"/>
        <v>60.3</v>
      </c>
      <c r="W50" s="22">
        <v>5</v>
      </c>
      <c r="X50" s="22">
        <v>700</v>
      </c>
      <c r="Y50" s="22">
        <v>371</v>
      </c>
      <c r="Z50" s="25">
        <f t="shared" si="8"/>
        <v>53</v>
      </c>
      <c r="AA50" s="25">
        <f t="shared" si="9"/>
        <v>15.899999999999999</v>
      </c>
      <c r="AB50" s="22" t="s">
        <v>167</v>
      </c>
      <c r="AC50" s="22"/>
      <c r="AD50" s="22"/>
      <c r="AE50" s="22"/>
      <c r="AF50" s="22"/>
      <c r="AG50" s="22">
        <v>150</v>
      </c>
      <c r="AH50" s="22">
        <v>83</v>
      </c>
      <c r="AI50" s="25">
        <f t="shared" si="10"/>
        <v>55.333333333333336</v>
      </c>
      <c r="AJ50" s="25">
        <f t="shared" si="11"/>
        <v>11.066666666666668</v>
      </c>
      <c r="AK50" s="24" t="s">
        <v>391</v>
      </c>
      <c r="AL50" s="22" t="s">
        <v>125</v>
      </c>
      <c r="AM50" s="22" t="s">
        <v>292</v>
      </c>
      <c r="AN50" s="22" t="s">
        <v>392</v>
      </c>
      <c r="AO50" s="22" t="s">
        <v>393</v>
      </c>
      <c r="AP50" s="22"/>
      <c r="AQ50" s="22"/>
      <c r="AR50" s="25">
        <f>S50+W50+AA50+AF50+AQ50+AJ50</f>
        <v>48.505797101449275</v>
      </c>
      <c r="AS50" s="22" t="s">
        <v>60</v>
      </c>
      <c r="AT50" s="22" t="s">
        <v>394</v>
      </c>
      <c r="AU50" s="24"/>
    </row>
    <row r="51" spans="1:47" ht="60">
      <c r="A51" s="22">
        <v>46</v>
      </c>
      <c r="B51" s="23">
        <v>110</v>
      </c>
      <c r="C51" s="24" t="s">
        <v>395</v>
      </c>
      <c r="D51" s="24" t="s">
        <v>396</v>
      </c>
      <c r="E51" s="24" t="s">
        <v>306</v>
      </c>
      <c r="F51" s="22" t="s">
        <v>397</v>
      </c>
      <c r="G51" s="22" t="s">
        <v>75</v>
      </c>
      <c r="H51" s="22" t="s">
        <v>158</v>
      </c>
      <c r="I51" s="22" t="s">
        <v>49</v>
      </c>
      <c r="J51" s="22" t="s">
        <v>50</v>
      </c>
      <c r="K51" s="22" t="s">
        <v>398</v>
      </c>
      <c r="L51" s="22" t="s">
        <v>399</v>
      </c>
      <c r="M51" s="24" t="s">
        <v>53</v>
      </c>
      <c r="N51" s="24" t="s">
        <v>96</v>
      </c>
      <c r="O51" s="22" t="s">
        <v>55</v>
      </c>
      <c r="P51" s="22">
        <v>1800</v>
      </c>
      <c r="Q51" s="22">
        <v>1080</v>
      </c>
      <c r="R51" s="25">
        <f t="shared" si="0"/>
        <v>60</v>
      </c>
      <c r="S51" s="25">
        <f t="shared" si="1"/>
        <v>18</v>
      </c>
      <c r="T51" s="22">
        <v>2000</v>
      </c>
      <c r="U51" s="22">
        <v>1229</v>
      </c>
      <c r="V51" s="25">
        <f t="shared" si="12"/>
        <v>61.45</v>
      </c>
      <c r="W51" s="22">
        <v>5</v>
      </c>
      <c r="X51" s="22">
        <v>1400</v>
      </c>
      <c r="Y51" s="22">
        <v>896</v>
      </c>
      <c r="Z51" s="25">
        <f t="shared" si="8"/>
        <v>64</v>
      </c>
      <c r="AA51" s="25">
        <f t="shared" si="9"/>
        <v>19.2</v>
      </c>
      <c r="AB51" s="22" t="s">
        <v>123</v>
      </c>
      <c r="AC51" s="22"/>
      <c r="AD51" s="22"/>
      <c r="AE51" s="22"/>
      <c r="AF51" s="22"/>
      <c r="AG51" s="22">
        <v>150</v>
      </c>
      <c r="AH51" s="22">
        <v>75</v>
      </c>
      <c r="AI51" s="25">
        <f t="shared" si="10"/>
        <v>50</v>
      </c>
      <c r="AJ51" s="25">
        <f t="shared" si="11"/>
        <v>10</v>
      </c>
      <c r="AK51" s="24" t="s">
        <v>400</v>
      </c>
      <c r="AL51" s="22" t="s">
        <v>125</v>
      </c>
      <c r="AM51" s="22">
        <v>2019</v>
      </c>
      <c r="AN51" s="22">
        <v>2021</v>
      </c>
      <c r="AO51" s="22" t="s">
        <v>401</v>
      </c>
      <c r="AP51" s="22"/>
      <c r="AQ51" s="22"/>
      <c r="AR51" s="25">
        <f>S51+W51+AA51+AF51+AQ51+AJ51</f>
        <v>52.2</v>
      </c>
      <c r="AS51" s="22" t="s">
        <v>60</v>
      </c>
      <c r="AT51" s="22" t="s">
        <v>394</v>
      </c>
      <c r="AU51" s="24"/>
    </row>
    <row r="52" spans="1:47" ht="75">
      <c r="A52" s="22">
        <v>47</v>
      </c>
      <c r="B52" s="23">
        <v>116</v>
      </c>
      <c r="C52" s="24" t="s">
        <v>402</v>
      </c>
      <c r="D52" s="24" t="s">
        <v>403</v>
      </c>
      <c r="E52" s="24" t="s">
        <v>404</v>
      </c>
      <c r="F52" s="22" t="s">
        <v>405</v>
      </c>
      <c r="G52" s="26" t="s">
        <v>75</v>
      </c>
      <c r="H52" s="22" t="s">
        <v>166</v>
      </c>
      <c r="I52" s="22" t="s">
        <v>49</v>
      </c>
      <c r="J52" s="22" t="s">
        <v>50</v>
      </c>
      <c r="K52" s="22" t="s">
        <v>406</v>
      </c>
      <c r="L52" s="22" t="s">
        <v>52</v>
      </c>
      <c r="M52" s="24" t="s">
        <v>53</v>
      </c>
      <c r="N52" s="27" t="s">
        <v>407</v>
      </c>
      <c r="O52" s="22"/>
      <c r="P52" s="22">
        <v>2000</v>
      </c>
      <c r="Q52" s="22">
        <v>1500</v>
      </c>
      <c r="R52" s="25">
        <f t="shared" si="0"/>
        <v>75</v>
      </c>
      <c r="S52" s="25">
        <f t="shared" si="1"/>
        <v>22.5</v>
      </c>
      <c r="T52" s="22">
        <v>2400</v>
      </c>
      <c r="U52" s="22">
        <v>2010</v>
      </c>
      <c r="V52" s="25">
        <f t="shared" si="12"/>
        <v>83.75</v>
      </c>
      <c r="W52" s="22">
        <v>5</v>
      </c>
      <c r="X52" s="22">
        <v>1200</v>
      </c>
      <c r="Y52" s="22">
        <v>771</v>
      </c>
      <c r="Z52" s="25">
        <f t="shared" si="8"/>
        <v>64.25</v>
      </c>
      <c r="AA52" s="25">
        <f t="shared" si="9"/>
        <v>19.275</v>
      </c>
      <c r="AB52" s="22" t="s">
        <v>123</v>
      </c>
      <c r="AC52" s="22"/>
      <c r="AD52" s="22"/>
      <c r="AE52" s="22"/>
      <c r="AF52" s="22"/>
      <c r="AG52" s="22">
        <v>150</v>
      </c>
      <c r="AH52" s="22">
        <v>82</v>
      </c>
      <c r="AI52" s="25">
        <f t="shared" si="10"/>
        <v>54.666666666666664</v>
      </c>
      <c r="AJ52" s="25">
        <f t="shared" si="11"/>
        <v>10.933333333333334</v>
      </c>
      <c r="AK52" s="24"/>
      <c r="AL52" s="22"/>
      <c r="AM52" s="22"/>
      <c r="AN52" s="22"/>
      <c r="AO52" s="22"/>
      <c r="AP52" s="22"/>
      <c r="AQ52" s="22"/>
      <c r="AR52" s="25">
        <f>S52+W52+AA52+AF52+AQ52+AJ52</f>
        <v>57.70833333333333</v>
      </c>
      <c r="AS52" s="22" t="s">
        <v>60</v>
      </c>
      <c r="AT52" s="22" t="s">
        <v>408</v>
      </c>
      <c r="AU52" s="24" t="s">
        <v>409</v>
      </c>
    </row>
    <row r="53" spans="1:47" ht="60">
      <c r="A53" s="22">
        <v>48</v>
      </c>
      <c r="B53" s="23">
        <v>117</v>
      </c>
      <c r="C53" s="24" t="s">
        <v>410</v>
      </c>
      <c r="D53" s="24" t="s">
        <v>411</v>
      </c>
      <c r="E53" s="24" t="s">
        <v>412</v>
      </c>
      <c r="F53" s="22" t="s">
        <v>413</v>
      </c>
      <c r="G53" s="22" t="s">
        <v>75</v>
      </c>
      <c r="H53" s="22" t="s">
        <v>158</v>
      </c>
      <c r="I53" s="22" t="s">
        <v>49</v>
      </c>
      <c r="J53" s="22" t="s">
        <v>50</v>
      </c>
      <c r="K53" s="22" t="s">
        <v>149</v>
      </c>
      <c r="L53" s="22" t="s">
        <v>52</v>
      </c>
      <c r="M53" s="24" t="s">
        <v>53</v>
      </c>
      <c r="N53" s="24" t="s">
        <v>216</v>
      </c>
      <c r="O53" s="22" t="s">
        <v>55</v>
      </c>
      <c r="P53" s="22">
        <v>1800</v>
      </c>
      <c r="Q53" s="22">
        <v>1280</v>
      </c>
      <c r="R53" s="25">
        <f t="shared" si="0"/>
        <v>71.11111111111111</v>
      </c>
      <c r="S53" s="25">
        <f t="shared" si="1"/>
        <v>21.333333333333332</v>
      </c>
      <c r="T53" s="22">
        <v>10</v>
      </c>
      <c r="U53" s="22">
        <v>7.8</v>
      </c>
      <c r="V53" s="25">
        <f t="shared" si="12"/>
        <v>78</v>
      </c>
      <c r="W53" s="22">
        <v>5</v>
      </c>
      <c r="X53" s="22">
        <v>10</v>
      </c>
      <c r="Y53" s="22">
        <v>8</v>
      </c>
      <c r="Z53" s="25">
        <f t="shared" si="8"/>
        <v>80</v>
      </c>
      <c r="AA53" s="25">
        <f t="shared" si="9"/>
        <v>24</v>
      </c>
      <c r="AB53" s="22" t="s">
        <v>123</v>
      </c>
      <c r="AC53" s="22"/>
      <c r="AD53" s="22"/>
      <c r="AE53" s="22"/>
      <c r="AF53" s="22"/>
      <c r="AG53" s="22">
        <v>150</v>
      </c>
      <c r="AH53" s="22">
        <v>74</v>
      </c>
      <c r="AI53" s="25">
        <f t="shared" si="10"/>
        <v>49.333333333333336</v>
      </c>
      <c r="AJ53" s="25">
        <f t="shared" si="11"/>
        <v>9.866666666666667</v>
      </c>
      <c r="AK53" s="24" t="s">
        <v>55</v>
      </c>
      <c r="AL53" s="22" t="s">
        <v>55</v>
      </c>
      <c r="AM53" s="22" t="s">
        <v>55</v>
      </c>
      <c r="AN53" s="22" t="s">
        <v>55</v>
      </c>
      <c r="AO53" s="22" t="s">
        <v>55</v>
      </c>
      <c r="AP53" s="22"/>
      <c r="AQ53" s="22"/>
      <c r="AR53" s="25">
        <f>S53+W53+AA53+AF53+AQ53+AJ53</f>
        <v>60.199999999999996</v>
      </c>
      <c r="AS53" s="22" t="s">
        <v>60</v>
      </c>
      <c r="AT53" s="22" t="s">
        <v>373</v>
      </c>
      <c r="AU53" s="24"/>
    </row>
    <row r="54" spans="1:47" ht="60">
      <c r="A54" s="22">
        <v>49</v>
      </c>
      <c r="B54" s="23">
        <v>119</v>
      </c>
      <c r="C54" s="24" t="s">
        <v>414</v>
      </c>
      <c r="D54" s="24" t="s">
        <v>415</v>
      </c>
      <c r="E54" s="24" t="s">
        <v>416</v>
      </c>
      <c r="F54" s="22" t="s">
        <v>417</v>
      </c>
      <c r="G54" s="22" t="s">
        <v>418</v>
      </c>
      <c r="H54" s="22" t="s">
        <v>166</v>
      </c>
      <c r="I54" s="22" t="s">
        <v>49</v>
      </c>
      <c r="J54" s="22" t="s">
        <v>50</v>
      </c>
      <c r="K54" s="22" t="s">
        <v>149</v>
      </c>
      <c r="L54" s="22" t="s">
        <v>52</v>
      </c>
      <c r="M54" s="24" t="s">
        <v>53</v>
      </c>
      <c r="N54" s="24" t="s">
        <v>216</v>
      </c>
      <c r="O54" s="22" t="s">
        <v>55</v>
      </c>
      <c r="P54" s="22">
        <v>1800</v>
      </c>
      <c r="Q54" s="22">
        <v>1259</v>
      </c>
      <c r="R54" s="25">
        <f t="shared" si="0"/>
        <v>69.94444444444444</v>
      </c>
      <c r="S54" s="25">
        <f t="shared" si="1"/>
        <v>20.98333333333333</v>
      </c>
      <c r="T54" s="22">
        <v>2000</v>
      </c>
      <c r="U54" s="22">
        <v>1285</v>
      </c>
      <c r="V54" s="25">
        <f t="shared" si="12"/>
        <v>64.25</v>
      </c>
      <c r="W54" s="22">
        <v>5</v>
      </c>
      <c r="X54" s="22">
        <v>600</v>
      </c>
      <c r="Y54" s="22">
        <v>305</v>
      </c>
      <c r="Z54" s="25">
        <f t="shared" si="8"/>
        <v>50.83333333333333</v>
      </c>
      <c r="AA54" s="25">
        <f t="shared" si="9"/>
        <v>15.249999999999998</v>
      </c>
      <c r="AB54" s="22" t="s">
        <v>167</v>
      </c>
      <c r="AC54" s="22"/>
      <c r="AD54" s="22"/>
      <c r="AE54" s="22"/>
      <c r="AF54" s="22"/>
      <c r="AG54" s="22">
        <v>150</v>
      </c>
      <c r="AH54" s="22">
        <v>97</v>
      </c>
      <c r="AI54" s="25">
        <f t="shared" si="10"/>
        <v>64.66666666666666</v>
      </c>
      <c r="AJ54" s="25">
        <f t="shared" si="11"/>
        <v>12.933333333333332</v>
      </c>
      <c r="AK54" s="24" t="s">
        <v>419</v>
      </c>
      <c r="AL54" s="22" t="s">
        <v>218</v>
      </c>
      <c r="AM54" s="22">
        <v>2016</v>
      </c>
      <c r="AN54" s="22" t="s">
        <v>420</v>
      </c>
      <c r="AO54" s="22" t="s">
        <v>386</v>
      </c>
      <c r="AP54" s="22"/>
      <c r="AQ54" s="22"/>
      <c r="AR54" s="25">
        <f>S54+W54+AA54+AF54+AQ54+AJ54</f>
        <v>54.16666666666666</v>
      </c>
      <c r="AS54" s="22" t="s">
        <v>60</v>
      </c>
      <c r="AT54" s="22" t="s">
        <v>276</v>
      </c>
      <c r="AU54" s="24"/>
    </row>
    <row r="55" spans="1:47" ht="45">
      <c r="A55" s="22">
        <v>50</v>
      </c>
      <c r="B55" s="23">
        <v>125</v>
      </c>
      <c r="C55" s="24" t="s">
        <v>421</v>
      </c>
      <c r="D55" s="24" t="s">
        <v>422</v>
      </c>
      <c r="E55" s="24" t="s">
        <v>423</v>
      </c>
      <c r="F55" s="22" t="s">
        <v>424</v>
      </c>
      <c r="G55" s="22" t="s">
        <v>425</v>
      </c>
      <c r="H55" s="22" t="s">
        <v>158</v>
      </c>
      <c r="I55" s="22" t="s">
        <v>49</v>
      </c>
      <c r="J55" s="22" t="s">
        <v>50</v>
      </c>
      <c r="K55" s="22" t="s">
        <v>51</v>
      </c>
      <c r="L55" s="22" t="s">
        <v>52</v>
      </c>
      <c r="M55" s="24" t="s">
        <v>53</v>
      </c>
      <c r="N55" s="24" t="s">
        <v>360</v>
      </c>
      <c r="O55" s="22" t="s">
        <v>88</v>
      </c>
      <c r="P55" s="22">
        <v>1800</v>
      </c>
      <c r="Q55" s="22">
        <v>1150</v>
      </c>
      <c r="R55" s="25">
        <f t="shared" si="0"/>
        <v>63.888888888888886</v>
      </c>
      <c r="S55" s="25">
        <f t="shared" si="1"/>
        <v>19.166666666666664</v>
      </c>
      <c r="T55" s="22">
        <v>2100</v>
      </c>
      <c r="U55" s="22">
        <v>1321</v>
      </c>
      <c r="V55" s="25">
        <f t="shared" si="12"/>
        <v>62.904761904761905</v>
      </c>
      <c r="W55" s="22">
        <v>5</v>
      </c>
      <c r="X55" s="22">
        <v>1200</v>
      </c>
      <c r="Y55" s="22">
        <v>695</v>
      </c>
      <c r="Z55" s="25">
        <f t="shared" si="8"/>
        <v>57.91666666666667</v>
      </c>
      <c r="AA55" s="25">
        <f t="shared" si="9"/>
        <v>17.375</v>
      </c>
      <c r="AB55" s="22" t="s">
        <v>167</v>
      </c>
      <c r="AC55" s="22">
        <v>10</v>
      </c>
      <c r="AD55" s="22">
        <v>8.39</v>
      </c>
      <c r="AE55" s="25">
        <f>AD55/AC55*100</f>
        <v>83.9</v>
      </c>
      <c r="AF55" s="22">
        <v>5</v>
      </c>
      <c r="AG55" s="22">
        <v>150</v>
      </c>
      <c r="AH55" s="22">
        <v>67</v>
      </c>
      <c r="AI55" s="25">
        <f t="shared" si="10"/>
        <v>44.666666666666664</v>
      </c>
      <c r="AJ55" s="25">
        <f t="shared" si="11"/>
        <v>8.933333333333334</v>
      </c>
      <c r="AK55" s="24" t="s">
        <v>426</v>
      </c>
      <c r="AL55" s="22" t="s">
        <v>218</v>
      </c>
      <c r="AM55" s="22">
        <v>2010</v>
      </c>
      <c r="AN55" s="22">
        <v>2015</v>
      </c>
      <c r="AO55" s="22" t="s">
        <v>427</v>
      </c>
      <c r="AP55" s="22"/>
      <c r="AQ55" s="22"/>
      <c r="AR55" s="25">
        <f>S55+W55+AA55+AF55+AQ55+AJ55</f>
        <v>55.474999999999994</v>
      </c>
      <c r="AS55" s="22" t="s">
        <v>60</v>
      </c>
      <c r="AT55" s="22" t="s">
        <v>276</v>
      </c>
      <c r="AU55" s="24"/>
    </row>
    <row r="56" spans="1:47" ht="60">
      <c r="A56" s="22">
        <v>51</v>
      </c>
      <c r="B56" s="23">
        <v>129</v>
      </c>
      <c r="C56" s="24" t="s">
        <v>428</v>
      </c>
      <c r="D56" s="24" t="s">
        <v>429</v>
      </c>
      <c r="E56" s="24" t="s">
        <v>430</v>
      </c>
      <c r="F56" s="22" t="s">
        <v>255</v>
      </c>
      <c r="G56" s="22" t="s">
        <v>75</v>
      </c>
      <c r="H56" s="22" t="s">
        <v>158</v>
      </c>
      <c r="I56" s="22" t="s">
        <v>49</v>
      </c>
      <c r="J56" s="22" t="s">
        <v>50</v>
      </c>
      <c r="K56" s="22" t="s">
        <v>149</v>
      </c>
      <c r="L56" s="22" t="s">
        <v>55</v>
      </c>
      <c r="M56" s="24" t="s">
        <v>55</v>
      </c>
      <c r="N56" s="24" t="s">
        <v>216</v>
      </c>
      <c r="O56" s="22" t="s">
        <v>55</v>
      </c>
      <c r="P56" s="22">
        <v>2400</v>
      </c>
      <c r="Q56" s="22">
        <v>1533</v>
      </c>
      <c r="R56" s="25">
        <f t="shared" si="0"/>
        <v>63.87500000000001</v>
      </c>
      <c r="S56" s="25">
        <f t="shared" si="1"/>
        <v>19.1625</v>
      </c>
      <c r="T56" s="22"/>
      <c r="U56" s="22"/>
      <c r="V56" s="22"/>
      <c r="W56" s="22"/>
      <c r="X56" s="22">
        <v>1400</v>
      </c>
      <c r="Y56" s="22">
        <v>983</v>
      </c>
      <c r="Z56" s="25">
        <f t="shared" si="8"/>
        <v>70.21428571428572</v>
      </c>
      <c r="AA56" s="25">
        <f t="shared" si="9"/>
        <v>21.064285714285717</v>
      </c>
      <c r="AB56" s="22" t="s">
        <v>123</v>
      </c>
      <c r="AC56" s="22"/>
      <c r="AD56" s="22"/>
      <c r="AE56" s="22"/>
      <c r="AF56" s="22"/>
      <c r="AG56" s="22">
        <v>150</v>
      </c>
      <c r="AH56" s="22">
        <v>83</v>
      </c>
      <c r="AI56" s="25">
        <f t="shared" si="10"/>
        <v>55.333333333333336</v>
      </c>
      <c r="AJ56" s="25">
        <f t="shared" si="11"/>
        <v>11.066666666666668</v>
      </c>
      <c r="AK56" s="24" t="s">
        <v>431</v>
      </c>
      <c r="AL56" s="22" t="s">
        <v>125</v>
      </c>
      <c r="AM56" s="22">
        <v>2013</v>
      </c>
      <c r="AN56" s="22">
        <v>2016</v>
      </c>
      <c r="AO56" s="22" t="s">
        <v>393</v>
      </c>
      <c r="AP56" s="22"/>
      <c r="AQ56" s="22"/>
      <c r="AR56" s="25">
        <f>S56+W56+AA56+AF56+AQ56+AJ56</f>
        <v>51.29345238095239</v>
      </c>
      <c r="AS56" s="22" t="s">
        <v>60</v>
      </c>
      <c r="AT56" s="22" t="s">
        <v>373</v>
      </c>
      <c r="AU56" s="24"/>
    </row>
    <row r="57" spans="1:47" ht="60">
      <c r="A57" s="22">
        <v>52</v>
      </c>
      <c r="B57" s="23">
        <v>130</v>
      </c>
      <c r="C57" s="24" t="s">
        <v>432</v>
      </c>
      <c r="D57" s="24" t="s">
        <v>433</v>
      </c>
      <c r="E57" s="24" t="s">
        <v>434</v>
      </c>
      <c r="F57" s="22" t="s">
        <v>435</v>
      </c>
      <c r="G57" s="22" t="s">
        <v>75</v>
      </c>
      <c r="H57" s="22" t="s">
        <v>180</v>
      </c>
      <c r="I57" s="22" t="s">
        <v>49</v>
      </c>
      <c r="J57" s="22" t="s">
        <v>50</v>
      </c>
      <c r="K57" s="22" t="s">
        <v>51</v>
      </c>
      <c r="L57" s="22" t="s">
        <v>55</v>
      </c>
      <c r="M57" s="24" t="s">
        <v>55</v>
      </c>
      <c r="N57" s="24" t="s">
        <v>54</v>
      </c>
      <c r="O57" s="22" t="s">
        <v>55</v>
      </c>
      <c r="P57" s="22">
        <v>1800</v>
      </c>
      <c r="Q57" s="22">
        <v>1091</v>
      </c>
      <c r="R57" s="25">
        <f t="shared" si="0"/>
        <v>60.611111111111114</v>
      </c>
      <c r="S57" s="25">
        <f t="shared" si="1"/>
        <v>18.183333333333334</v>
      </c>
      <c r="T57" s="22"/>
      <c r="U57" s="22"/>
      <c r="V57" s="22"/>
      <c r="W57" s="22"/>
      <c r="X57" s="22">
        <v>1400</v>
      </c>
      <c r="Y57" s="22">
        <v>976</v>
      </c>
      <c r="Z57" s="25">
        <f t="shared" si="8"/>
        <v>69.71428571428572</v>
      </c>
      <c r="AA57" s="25">
        <f t="shared" si="9"/>
        <v>20.914285714285715</v>
      </c>
      <c r="AB57" s="22" t="s">
        <v>123</v>
      </c>
      <c r="AC57" s="22"/>
      <c r="AD57" s="22"/>
      <c r="AE57" s="22"/>
      <c r="AF57" s="22"/>
      <c r="AG57" s="22">
        <v>150</v>
      </c>
      <c r="AH57" s="22">
        <v>81</v>
      </c>
      <c r="AI57" s="25">
        <f t="shared" si="10"/>
        <v>54</v>
      </c>
      <c r="AJ57" s="25">
        <f t="shared" si="11"/>
        <v>10.8</v>
      </c>
      <c r="AK57" s="24" t="s">
        <v>436</v>
      </c>
      <c r="AL57" s="22" t="s">
        <v>125</v>
      </c>
      <c r="AM57" s="22">
        <v>2008</v>
      </c>
      <c r="AN57" s="22">
        <v>2011</v>
      </c>
      <c r="AO57" s="22" t="s">
        <v>393</v>
      </c>
      <c r="AP57" s="22"/>
      <c r="AQ57" s="22"/>
      <c r="AR57" s="25">
        <f>S57+W57+AA57+AF57+AQ57+AJ57</f>
        <v>49.897619047619045</v>
      </c>
      <c r="AS57" s="22" t="s">
        <v>60</v>
      </c>
      <c r="AT57" s="22" t="s">
        <v>394</v>
      </c>
      <c r="AU57" s="24"/>
    </row>
    <row r="58" spans="1:47" ht="45">
      <c r="A58" s="22">
        <v>53</v>
      </c>
      <c r="B58" s="23">
        <v>133</v>
      </c>
      <c r="C58" s="24" t="s">
        <v>437</v>
      </c>
      <c r="D58" s="24" t="s">
        <v>297</v>
      </c>
      <c r="E58" s="24" t="s">
        <v>438</v>
      </c>
      <c r="F58" s="22" t="s">
        <v>439</v>
      </c>
      <c r="G58" s="22" t="s">
        <v>440</v>
      </c>
      <c r="H58" s="22" t="s">
        <v>48</v>
      </c>
      <c r="I58" s="22" t="s">
        <v>49</v>
      </c>
      <c r="J58" s="22" t="s">
        <v>50</v>
      </c>
      <c r="K58" s="22" t="s">
        <v>51</v>
      </c>
      <c r="L58" s="22" t="s">
        <v>55</v>
      </c>
      <c r="M58" s="24" t="s">
        <v>55</v>
      </c>
      <c r="N58" s="24" t="s">
        <v>54</v>
      </c>
      <c r="O58" s="22" t="s">
        <v>55</v>
      </c>
      <c r="P58" s="22">
        <v>2000</v>
      </c>
      <c r="Q58" s="22">
        <v>1062</v>
      </c>
      <c r="R58" s="25">
        <f t="shared" si="0"/>
        <v>53.1</v>
      </c>
      <c r="S58" s="25">
        <f t="shared" si="1"/>
        <v>15.93</v>
      </c>
      <c r="T58" s="22"/>
      <c r="U58" s="22"/>
      <c r="V58" s="22"/>
      <c r="W58" s="22"/>
      <c r="X58" s="22">
        <v>1400</v>
      </c>
      <c r="Y58" s="22">
        <v>872</v>
      </c>
      <c r="Z58" s="25">
        <f t="shared" si="8"/>
        <v>62.28571428571429</v>
      </c>
      <c r="AA58" s="25">
        <f t="shared" si="9"/>
        <v>18.685714285714287</v>
      </c>
      <c r="AB58" s="22" t="s">
        <v>123</v>
      </c>
      <c r="AC58" s="22"/>
      <c r="AD58" s="22"/>
      <c r="AE58" s="22"/>
      <c r="AF58" s="22"/>
      <c r="AG58" s="22">
        <v>150</v>
      </c>
      <c r="AH58" s="22">
        <v>79</v>
      </c>
      <c r="AI58" s="25">
        <f t="shared" si="10"/>
        <v>52.666666666666664</v>
      </c>
      <c r="AJ58" s="25">
        <f t="shared" si="11"/>
        <v>10.533333333333333</v>
      </c>
      <c r="AK58" s="24" t="s">
        <v>441</v>
      </c>
      <c r="AL58" s="22" t="s">
        <v>125</v>
      </c>
      <c r="AM58" s="22">
        <v>2010</v>
      </c>
      <c r="AN58" s="22">
        <v>2015</v>
      </c>
      <c r="AO58" s="22" t="s">
        <v>427</v>
      </c>
      <c r="AP58" s="22"/>
      <c r="AQ58" s="22"/>
      <c r="AR58" s="25">
        <f>S58+W58+AA58+AF58+AQ58+AJ58</f>
        <v>45.14904761904762</v>
      </c>
      <c r="AS58" s="22" t="s">
        <v>60</v>
      </c>
      <c r="AT58" s="22" t="s">
        <v>276</v>
      </c>
      <c r="AU58" s="24"/>
    </row>
    <row r="59" spans="1:47" ht="120">
      <c r="A59" s="22">
        <v>54</v>
      </c>
      <c r="B59" s="23">
        <v>134</v>
      </c>
      <c r="C59" s="24" t="s">
        <v>442</v>
      </c>
      <c r="D59" s="24" t="s">
        <v>443</v>
      </c>
      <c r="E59" s="24" t="s">
        <v>444</v>
      </c>
      <c r="F59" s="22" t="s">
        <v>445</v>
      </c>
      <c r="G59" s="22" t="s">
        <v>75</v>
      </c>
      <c r="H59" s="22" t="s">
        <v>158</v>
      </c>
      <c r="I59" s="22" t="s">
        <v>49</v>
      </c>
      <c r="J59" s="22" t="s">
        <v>50</v>
      </c>
      <c r="K59" s="22" t="s">
        <v>77</v>
      </c>
      <c r="L59" s="22" t="s">
        <v>55</v>
      </c>
      <c r="M59" s="24" t="s">
        <v>55</v>
      </c>
      <c r="N59" s="24" t="s">
        <v>360</v>
      </c>
      <c r="O59" s="22" t="s">
        <v>55</v>
      </c>
      <c r="P59" s="22"/>
      <c r="Q59" s="22" t="s">
        <v>55</v>
      </c>
      <c r="R59" s="25"/>
      <c r="S59" s="25">
        <f t="shared" si="1"/>
        <v>0</v>
      </c>
      <c r="T59" s="22"/>
      <c r="U59" s="22"/>
      <c r="V59" s="22"/>
      <c r="W59" s="22"/>
      <c r="X59" s="22">
        <v>1400</v>
      </c>
      <c r="Y59" s="22">
        <v>1033</v>
      </c>
      <c r="Z59" s="25">
        <f t="shared" si="8"/>
        <v>73.78571428571429</v>
      </c>
      <c r="AA59" s="25">
        <f t="shared" si="9"/>
        <v>22.135714285714286</v>
      </c>
      <c r="AB59" s="22" t="s">
        <v>123</v>
      </c>
      <c r="AC59" s="22"/>
      <c r="AD59" s="22"/>
      <c r="AE59" s="22"/>
      <c r="AF59" s="22"/>
      <c r="AG59" s="22">
        <v>150</v>
      </c>
      <c r="AH59" s="22">
        <v>63</v>
      </c>
      <c r="AI59" s="25">
        <f t="shared" si="10"/>
        <v>42</v>
      </c>
      <c r="AJ59" s="25">
        <f t="shared" si="11"/>
        <v>8.4</v>
      </c>
      <c r="AK59" s="24" t="s">
        <v>446</v>
      </c>
      <c r="AL59" s="22" t="s">
        <v>125</v>
      </c>
      <c r="AM59" s="22">
        <v>2013</v>
      </c>
      <c r="AN59" s="22">
        <v>2014</v>
      </c>
      <c r="AO59" s="22" t="s">
        <v>447</v>
      </c>
      <c r="AP59" s="22"/>
      <c r="AQ59" s="22"/>
      <c r="AR59" s="25">
        <f>S59+W59+AA59+AF59+AQ59+AJ59</f>
        <v>30.535714285714285</v>
      </c>
      <c r="AS59" s="22" t="s">
        <v>60</v>
      </c>
      <c r="AT59" s="22" t="s">
        <v>448</v>
      </c>
      <c r="AU59" s="24"/>
    </row>
    <row r="60" spans="1:47" ht="45">
      <c r="A60" s="22">
        <v>55</v>
      </c>
      <c r="B60" s="23">
        <v>135</v>
      </c>
      <c r="C60" s="24" t="s">
        <v>449</v>
      </c>
      <c r="D60" s="24" t="s">
        <v>450</v>
      </c>
      <c r="E60" s="24" t="s">
        <v>451</v>
      </c>
      <c r="F60" s="22" t="s">
        <v>452</v>
      </c>
      <c r="G60" s="22" t="s">
        <v>75</v>
      </c>
      <c r="H60" s="22" t="s">
        <v>372</v>
      </c>
      <c r="I60" s="22" t="s">
        <v>49</v>
      </c>
      <c r="J60" s="22" t="s">
        <v>50</v>
      </c>
      <c r="K60" s="22" t="s">
        <v>51</v>
      </c>
      <c r="L60" s="22" t="s">
        <v>55</v>
      </c>
      <c r="M60" s="24" t="s">
        <v>55</v>
      </c>
      <c r="N60" s="24" t="s">
        <v>54</v>
      </c>
      <c r="O60" s="22" t="s">
        <v>55</v>
      </c>
      <c r="P60" s="22">
        <v>5200</v>
      </c>
      <c r="Q60" s="22">
        <v>2260</v>
      </c>
      <c r="R60" s="25">
        <f t="shared" si="0"/>
        <v>43.46153846153846</v>
      </c>
      <c r="S60" s="25">
        <f t="shared" si="1"/>
        <v>13.038461538461538</v>
      </c>
      <c r="T60" s="22"/>
      <c r="U60" s="22"/>
      <c r="V60" s="22"/>
      <c r="W60" s="22"/>
      <c r="X60" s="22">
        <v>1400</v>
      </c>
      <c r="Y60" s="22">
        <v>890</v>
      </c>
      <c r="Z60" s="25">
        <f t="shared" si="8"/>
        <v>63.57142857142857</v>
      </c>
      <c r="AA60" s="25">
        <f t="shared" si="9"/>
        <v>19.07142857142857</v>
      </c>
      <c r="AB60" s="22" t="s">
        <v>123</v>
      </c>
      <c r="AC60" s="22"/>
      <c r="AD60" s="22"/>
      <c r="AE60" s="22"/>
      <c r="AF60" s="22"/>
      <c r="AG60" s="22">
        <v>150</v>
      </c>
      <c r="AH60" s="22">
        <v>60</v>
      </c>
      <c r="AI60" s="25">
        <f t="shared" si="10"/>
        <v>40</v>
      </c>
      <c r="AJ60" s="25">
        <f t="shared" si="11"/>
        <v>8</v>
      </c>
      <c r="AK60" s="24" t="s">
        <v>453</v>
      </c>
      <c r="AL60" s="22" t="s">
        <v>125</v>
      </c>
      <c r="AM60" s="22">
        <v>2016</v>
      </c>
      <c r="AN60" s="22">
        <v>2020</v>
      </c>
      <c r="AO60" s="22" t="s">
        <v>454</v>
      </c>
      <c r="AP60" s="22"/>
      <c r="AQ60" s="22"/>
      <c r="AR60" s="25">
        <f>S60+W60+AA60+AF60+AQ60+AJ60</f>
        <v>40.10989010989011</v>
      </c>
      <c r="AS60" s="22" t="s">
        <v>60</v>
      </c>
      <c r="AT60" s="22" t="s">
        <v>455</v>
      </c>
      <c r="AU60" s="24"/>
    </row>
    <row r="61" spans="1:47" ht="90">
      <c r="A61" s="22">
        <v>56</v>
      </c>
      <c r="B61" s="23">
        <v>137</v>
      </c>
      <c r="C61" s="24" t="s">
        <v>456</v>
      </c>
      <c r="D61" s="24" t="s">
        <v>457</v>
      </c>
      <c r="E61" s="24" t="s">
        <v>298</v>
      </c>
      <c r="F61" s="22" t="s">
        <v>458</v>
      </c>
      <c r="G61" s="22" t="s">
        <v>75</v>
      </c>
      <c r="H61" s="22" t="s">
        <v>158</v>
      </c>
      <c r="I61" s="22" t="s">
        <v>49</v>
      </c>
      <c r="J61" s="22" t="s">
        <v>55</v>
      </c>
      <c r="K61" s="22" t="s">
        <v>55</v>
      </c>
      <c r="L61" s="22" t="s">
        <v>55</v>
      </c>
      <c r="M61" s="24" t="s">
        <v>55</v>
      </c>
      <c r="N61" s="24" t="s">
        <v>55</v>
      </c>
      <c r="O61" s="22" t="s">
        <v>55</v>
      </c>
      <c r="P61" s="22"/>
      <c r="Q61" s="22"/>
      <c r="R61" s="25"/>
      <c r="S61" s="25">
        <f t="shared" si="1"/>
        <v>0</v>
      </c>
      <c r="T61" s="22"/>
      <c r="U61" s="22"/>
      <c r="V61" s="22"/>
      <c r="W61" s="22"/>
      <c r="X61" s="22" t="s">
        <v>55</v>
      </c>
      <c r="Y61" s="22" t="s">
        <v>55</v>
      </c>
      <c r="Z61" s="25"/>
      <c r="AA61" s="25"/>
      <c r="AB61" s="22" t="s">
        <v>55</v>
      </c>
      <c r="AC61" s="22"/>
      <c r="AD61" s="22"/>
      <c r="AE61" s="22"/>
      <c r="AF61" s="22"/>
      <c r="AG61" s="22" t="s">
        <v>55</v>
      </c>
      <c r="AH61" s="22" t="s">
        <v>55</v>
      </c>
      <c r="AI61" s="25"/>
      <c r="AJ61" s="25"/>
      <c r="AK61" s="24" t="s">
        <v>55</v>
      </c>
      <c r="AL61" s="22" t="s">
        <v>55</v>
      </c>
      <c r="AM61" s="22" t="s">
        <v>55</v>
      </c>
      <c r="AN61" s="22" t="s">
        <v>55</v>
      </c>
      <c r="AO61" s="22" t="s">
        <v>55</v>
      </c>
      <c r="AP61" s="22"/>
      <c r="AQ61" s="22"/>
      <c r="AR61" s="25">
        <f>S61+W61+AA61+AF61+AQ61+AJ61</f>
        <v>0</v>
      </c>
      <c r="AS61" s="22" t="s">
        <v>60</v>
      </c>
      <c r="AT61" s="22" t="s">
        <v>459</v>
      </c>
      <c r="AU61" s="24"/>
    </row>
    <row r="62" spans="1:47" ht="60">
      <c r="A62" s="22">
        <v>57</v>
      </c>
      <c r="B62" s="23">
        <v>138</v>
      </c>
      <c r="C62" s="24" t="s">
        <v>460</v>
      </c>
      <c r="D62" s="24" t="s">
        <v>461</v>
      </c>
      <c r="E62" s="24" t="s">
        <v>462</v>
      </c>
      <c r="F62" s="22" t="s">
        <v>463</v>
      </c>
      <c r="G62" s="22" t="s">
        <v>75</v>
      </c>
      <c r="H62" s="22" t="s">
        <v>67</v>
      </c>
      <c r="I62" s="22" t="s">
        <v>49</v>
      </c>
      <c r="J62" s="22" t="s">
        <v>50</v>
      </c>
      <c r="K62" s="22" t="s">
        <v>51</v>
      </c>
      <c r="L62" s="22" t="s">
        <v>52</v>
      </c>
      <c r="M62" s="24" t="s">
        <v>464</v>
      </c>
      <c r="N62" s="24" t="s">
        <v>360</v>
      </c>
      <c r="O62" s="22" t="s">
        <v>55</v>
      </c>
      <c r="P62" s="22">
        <v>2400</v>
      </c>
      <c r="Q62" s="22">
        <v>1524</v>
      </c>
      <c r="R62" s="25">
        <f t="shared" si="0"/>
        <v>63.5</v>
      </c>
      <c r="S62" s="25">
        <f t="shared" si="1"/>
        <v>19.05</v>
      </c>
      <c r="T62" s="22">
        <v>2000</v>
      </c>
      <c r="U62" s="22">
        <v>1241</v>
      </c>
      <c r="V62" s="25">
        <f>U62/T62*100</f>
        <v>62.050000000000004</v>
      </c>
      <c r="W62" s="22">
        <v>5</v>
      </c>
      <c r="X62" s="22">
        <v>1400</v>
      </c>
      <c r="Y62" s="22">
        <v>915</v>
      </c>
      <c r="Z62" s="25">
        <f>Y62/X62*100</f>
        <v>65.35714285714286</v>
      </c>
      <c r="AA62" s="25">
        <f>Z62*0.3</f>
        <v>19.607142857142858</v>
      </c>
      <c r="AB62" s="22" t="s">
        <v>123</v>
      </c>
      <c r="AC62" s="22"/>
      <c r="AD62" s="22"/>
      <c r="AE62" s="22"/>
      <c r="AF62" s="22"/>
      <c r="AG62" s="22" t="s">
        <v>55</v>
      </c>
      <c r="AH62" s="22" t="s">
        <v>55</v>
      </c>
      <c r="AI62" s="25"/>
      <c r="AJ62" s="25"/>
      <c r="AK62" s="24" t="s">
        <v>465</v>
      </c>
      <c r="AL62" s="22" t="s">
        <v>125</v>
      </c>
      <c r="AM62" s="22" t="s">
        <v>466</v>
      </c>
      <c r="AN62" s="22" t="s">
        <v>467</v>
      </c>
      <c r="AO62" s="22" t="s">
        <v>386</v>
      </c>
      <c r="AP62" s="22" t="s">
        <v>285</v>
      </c>
      <c r="AQ62" s="22"/>
      <c r="AR62" s="25">
        <f>S62+W62+AA62+AF62+AQ62+AJ62</f>
        <v>43.65714285714286</v>
      </c>
      <c r="AS62" s="22" t="s">
        <v>60</v>
      </c>
      <c r="AT62" s="22" t="s">
        <v>83</v>
      </c>
      <c r="AU62" s="24"/>
    </row>
    <row r="63" spans="1:47" ht="60">
      <c r="A63" s="22">
        <v>58</v>
      </c>
      <c r="B63" s="23">
        <v>139</v>
      </c>
      <c r="C63" s="24" t="s">
        <v>468</v>
      </c>
      <c r="D63" s="24" t="s">
        <v>469</v>
      </c>
      <c r="E63" s="24" t="s">
        <v>412</v>
      </c>
      <c r="F63" s="22" t="s">
        <v>470</v>
      </c>
      <c r="G63" s="22" t="s">
        <v>47</v>
      </c>
      <c r="H63" s="22" t="s">
        <v>134</v>
      </c>
      <c r="I63" s="22" t="s">
        <v>49</v>
      </c>
      <c r="J63" s="22" t="s">
        <v>50</v>
      </c>
      <c r="K63" s="22" t="s">
        <v>398</v>
      </c>
      <c r="L63" s="22" t="s">
        <v>52</v>
      </c>
      <c r="M63" s="24" t="s">
        <v>55</v>
      </c>
      <c r="N63" s="24" t="s">
        <v>54</v>
      </c>
      <c r="O63" s="22" t="s">
        <v>55</v>
      </c>
      <c r="P63" s="22">
        <v>1800</v>
      </c>
      <c r="Q63" s="22">
        <v>1056</v>
      </c>
      <c r="R63" s="25">
        <f t="shared" si="0"/>
        <v>58.666666666666664</v>
      </c>
      <c r="S63" s="25">
        <f t="shared" si="1"/>
        <v>17.599999999999998</v>
      </c>
      <c r="T63" s="22"/>
      <c r="U63" s="22"/>
      <c r="V63" s="22"/>
      <c r="W63" s="22"/>
      <c r="X63" s="22">
        <v>2200</v>
      </c>
      <c r="Y63" s="22">
        <v>1816</v>
      </c>
      <c r="Z63" s="25">
        <f>Y63/X63*100</f>
        <v>82.54545454545455</v>
      </c>
      <c r="AA63" s="25">
        <f>Z63*0.3</f>
        <v>24.763636363636362</v>
      </c>
      <c r="AB63" s="22" t="s">
        <v>123</v>
      </c>
      <c r="AC63" s="22"/>
      <c r="AD63" s="22"/>
      <c r="AE63" s="22"/>
      <c r="AF63" s="22"/>
      <c r="AG63" s="22">
        <v>150</v>
      </c>
      <c r="AH63" s="22">
        <v>91</v>
      </c>
      <c r="AI63" s="25">
        <f>AH63/AG63*100</f>
        <v>60.66666666666667</v>
      </c>
      <c r="AJ63" s="25">
        <f>AI63*0.2</f>
        <v>12.133333333333335</v>
      </c>
      <c r="AK63" s="24" t="s">
        <v>471</v>
      </c>
      <c r="AL63" s="22" t="s">
        <v>125</v>
      </c>
      <c r="AM63" s="22">
        <v>2018</v>
      </c>
      <c r="AN63" s="22">
        <v>2021</v>
      </c>
      <c r="AO63" s="22" t="s">
        <v>393</v>
      </c>
      <c r="AP63" s="22"/>
      <c r="AQ63" s="22"/>
      <c r="AR63" s="25">
        <f>S63+W63+AA63+AF63+AQ63+AJ63</f>
        <v>54.49696969696969</v>
      </c>
      <c r="AS63" s="22" t="s">
        <v>60</v>
      </c>
      <c r="AT63" s="22" t="s">
        <v>276</v>
      </c>
      <c r="AU63" s="24"/>
    </row>
    <row r="64" spans="1:47" ht="60">
      <c r="A64" s="22">
        <v>59</v>
      </c>
      <c r="B64" s="23">
        <v>142</v>
      </c>
      <c r="C64" s="24" t="s">
        <v>472</v>
      </c>
      <c r="D64" s="24" t="s">
        <v>473</v>
      </c>
      <c r="E64" s="24" t="s">
        <v>474</v>
      </c>
      <c r="F64" s="22" t="s">
        <v>475</v>
      </c>
      <c r="G64" s="26" t="s">
        <v>75</v>
      </c>
      <c r="H64" s="22" t="s">
        <v>476</v>
      </c>
      <c r="I64" s="22" t="s">
        <v>49</v>
      </c>
      <c r="J64" s="22" t="s">
        <v>50</v>
      </c>
      <c r="K64" s="22" t="s">
        <v>477</v>
      </c>
      <c r="L64" s="22" t="s">
        <v>52</v>
      </c>
      <c r="M64" s="28" t="s">
        <v>53</v>
      </c>
      <c r="N64" s="27" t="s">
        <v>407</v>
      </c>
      <c r="O64" s="22"/>
      <c r="P64" s="22">
        <v>1800</v>
      </c>
      <c r="Q64" s="22">
        <v>1126</v>
      </c>
      <c r="R64" s="25">
        <f t="shared" si="0"/>
        <v>62.55555555555555</v>
      </c>
      <c r="S64" s="25">
        <f t="shared" si="1"/>
        <v>18.766666666666666</v>
      </c>
      <c r="T64" s="22">
        <v>1000</v>
      </c>
      <c r="U64" s="22">
        <v>647</v>
      </c>
      <c r="V64" s="25">
        <f>U64/T64*100</f>
        <v>64.7</v>
      </c>
      <c r="W64" s="22">
        <v>5</v>
      </c>
      <c r="X64" s="22">
        <v>1400</v>
      </c>
      <c r="Y64" s="22">
        <v>1072</v>
      </c>
      <c r="Z64" s="25">
        <f>Y64/X64*100</f>
        <v>76.57142857142857</v>
      </c>
      <c r="AA64" s="25">
        <f>Z64*0.3</f>
        <v>22.97142857142857</v>
      </c>
      <c r="AB64" s="22" t="s">
        <v>123</v>
      </c>
      <c r="AC64" s="22"/>
      <c r="AD64" s="22"/>
      <c r="AE64" s="22"/>
      <c r="AF64" s="22"/>
      <c r="AG64" s="22">
        <v>150</v>
      </c>
      <c r="AH64" s="22">
        <v>86</v>
      </c>
      <c r="AI64" s="25">
        <f>AH64/AG64*100</f>
        <v>57.333333333333336</v>
      </c>
      <c r="AJ64" s="25">
        <f>AI64*0.2</f>
        <v>11.466666666666669</v>
      </c>
      <c r="AK64" s="24" t="s">
        <v>478</v>
      </c>
      <c r="AL64" s="22" t="s">
        <v>125</v>
      </c>
      <c r="AM64" s="22" t="s">
        <v>479</v>
      </c>
      <c r="AN64" s="22" t="s">
        <v>480</v>
      </c>
      <c r="AO64" s="22" t="s">
        <v>481</v>
      </c>
      <c r="AP64" s="22" t="s">
        <v>285</v>
      </c>
      <c r="AQ64" s="22"/>
      <c r="AR64" s="25">
        <f>S64+W64+AA64+AF64+AQ64+AJ64</f>
        <v>58.20476190476191</v>
      </c>
      <c r="AS64" s="22" t="s">
        <v>60</v>
      </c>
      <c r="AT64" s="22" t="s">
        <v>482</v>
      </c>
      <c r="AU64" s="24"/>
    </row>
    <row r="65" spans="1:47" ht="45">
      <c r="A65" s="22">
        <v>60</v>
      </c>
      <c r="B65" s="23">
        <v>143</v>
      </c>
      <c r="C65" s="24" t="s">
        <v>483</v>
      </c>
      <c r="D65" s="24" t="s">
        <v>484</v>
      </c>
      <c r="E65" s="24" t="s">
        <v>485</v>
      </c>
      <c r="F65" s="22" t="s">
        <v>486</v>
      </c>
      <c r="G65" s="26" t="s">
        <v>75</v>
      </c>
      <c r="H65" s="22" t="s">
        <v>67</v>
      </c>
      <c r="I65" s="22" t="s">
        <v>49</v>
      </c>
      <c r="J65" s="22" t="s">
        <v>50</v>
      </c>
      <c r="K65" s="22" t="s">
        <v>477</v>
      </c>
      <c r="L65" s="22"/>
      <c r="M65" s="24"/>
      <c r="N65" s="27" t="s">
        <v>407</v>
      </c>
      <c r="O65" s="22"/>
      <c r="P65" s="22">
        <v>1800</v>
      </c>
      <c r="Q65" s="22">
        <v>1464</v>
      </c>
      <c r="R65" s="25">
        <f t="shared" si="0"/>
        <v>81.33333333333333</v>
      </c>
      <c r="S65" s="25">
        <f t="shared" si="1"/>
        <v>24.4</v>
      </c>
      <c r="T65" s="22"/>
      <c r="U65" s="22"/>
      <c r="V65" s="22"/>
      <c r="W65" s="22"/>
      <c r="X65" s="22"/>
      <c r="Y65" s="22"/>
      <c r="Z65" s="25"/>
      <c r="AA65" s="25"/>
      <c r="AB65" s="22"/>
      <c r="AC65" s="22"/>
      <c r="AD65" s="22"/>
      <c r="AE65" s="22"/>
      <c r="AF65" s="22"/>
      <c r="AG65" s="22"/>
      <c r="AH65" s="22"/>
      <c r="AI65" s="25"/>
      <c r="AJ65" s="25"/>
      <c r="AK65" s="24" t="s">
        <v>487</v>
      </c>
      <c r="AL65" s="22" t="s">
        <v>125</v>
      </c>
      <c r="AM65" s="22">
        <v>2017</v>
      </c>
      <c r="AN65" s="22">
        <v>2021</v>
      </c>
      <c r="AO65" s="22" t="s">
        <v>488</v>
      </c>
      <c r="AP65" s="22"/>
      <c r="AQ65" s="22"/>
      <c r="AR65" s="25">
        <f>S65+W65+AA65+AF65+AQ65+AJ65</f>
        <v>24.4</v>
      </c>
      <c r="AS65" s="22" t="s">
        <v>60</v>
      </c>
      <c r="AT65" s="22" t="s">
        <v>489</v>
      </c>
      <c r="AU65" s="24"/>
    </row>
    <row r="66" spans="1:47" ht="90">
      <c r="A66" s="22">
        <v>61</v>
      </c>
      <c r="B66" s="23">
        <v>144</v>
      </c>
      <c r="C66" s="24" t="s">
        <v>490</v>
      </c>
      <c r="D66" s="24" t="s">
        <v>491</v>
      </c>
      <c r="E66" s="24" t="s">
        <v>492</v>
      </c>
      <c r="F66" s="22" t="s">
        <v>493</v>
      </c>
      <c r="G66" s="26" t="s">
        <v>269</v>
      </c>
      <c r="H66" s="22" t="s">
        <v>67</v>
      </c>
      <c r="I66" s="22" t="s">
        <v>49</v>
      </c>
      <c r="J66" s="22" t="s">
        <v>50</v>
      </c>
      <c r="K66" s="22" t="s">
        <v>477</v>
      </c>
      <c r="L66" s="22"/>
      <c r="M66" s="24"/>
      <c r="N66" s="27" t="s">
        <v>407</v>
      </c>
      <c r="O66" s="22"/>
      <c r="P66" s="22"/>
      <c r="Q66" s="22"/>
      <c r="R66" s="25"/>
      <c r="S66" s="25">
        <f t="shared" si="1"/>
        <v>0</v>
      </c>
      <c r="T66" s="22"/>
      <c r="U66" s="22"/>
      <c r="V66" s="22"/>
      <c r="W66" s="22"/>
      <c r="X66" s="22">
        <v>1200</v>
      </c>
      <c r="Y66" s="22">
        <v>857</v>
      </c>
      <c r="Z66" s="25">
        <f>Y66/X66*100</f>
        <v>71.41666666666666</v>
      </c>
      <c r="AA66" s="25">
        <f>Z66*0.3</f>
        <v>21.424999999999997</v>
      </c>
      <c r="AB66" s="22" t="s">
        <v>123</v>
      </c>
      <c r="AC66" s="22"/>
      <c r="AD66" s="22"/>
      <c r="AE66" s="22"/>
      <c r="AF66" s="22"/>
      <c r="AG66" s="22"/>
      <c r="AH66" s="22"/>
      <c r="AI66" s="25"/>
      <c r="AJ66" s="25"/>
      <c r="AK66" s="24" t="s">
        <v>494</v>
      </c>
      <c r="AL66" s="22" t="s">
        <v>125</v>
      </c>
      <c r="AM66" s="22">
        <v>2014</v>
      </c>
      <c r="AN66" s="22">
        <v>2016</v>
      </c>
      <c r="AO66" s="22" t="s">
        <v>285</v>
      </c>
      <c r="AP66" s="22"/>
      <c r="AQ66" s="22"/>
      <c r="AR66" s="25">
        <f>S66+W66+AA66+AF66+AQ66+AJ66</f>
        <v>21.424999999999997</v>
      </c>
      <c r="AS66" s="22" t="s">
        <v>60</v>
      </c>
      <c r="AT66" s="22" t="s">
        <v>495</v>
      </c>
      <c r="AU66" s="24"/>
    </row>
    <row r="67" spans="1:47" ht="75">
      <c r="A67" s="22">
        <v>62</v>
      </c>
      <c r="B67" s="23">
        <v>145</v>
      </c>
      <c r="C67" s="24" t="s">
        <v>247</v>
      </c>
      <c r="D67" s="24" t="s">
        <v>496</v>
      </c>
      <c r="E67" s="24" t="s">
        <v>306</v>
      </c>
      <c r="F67" s="22" t="s">
        <v>497</v>
      </c>
      <c r="G67" s="26" t="s">
        <v>47</v>
      </c>
      <c r="H67" s="22" t="s">
        <v>67</v>
      </c>
      <c r="I67" s="22" t="s">
        <v>49</v>
      </c>
      <c r="J67" s="22" t="s">
        <v>50</v>
      </c>
      <c r="K67" s="22" t="s">
        <v>477</v>
      </c>
      <c r="L67" s="22" t="s">
        <v>498</v>
      </c>
      <c r="M67" s="24" t="s">
        <v>53</v>
      </c>
      <c r="N67" s="27" t="s">
        <v>407</v>
      </c>
      <c r="O67" s="22"/>
      <c r="P67" s="22">
        <v>1800</v>
      </c>
      <c r="Q67" s="22">
        <v>1180</v>
      </c>
      <c r="R67" s="25">
        <f t="shared" si="0"/>
        <v>65.55555555555556</v>
      </c>
      <c r="S67" s="25">
        <f t="shared" si="1"/>
        <v>19.666666666666668</v>
      </c>
      <c r="T67" s="22">
        <v>1000</v>
      </c>
      <c r="U67" s="22">
        <v>674</v>
      </c>
      <c r="V67" s="25">
        <f>U67/T67*100</f>
        <v>67.4</v>
      </c>
      <c r="W67" s="22">
        <v>5</v>
      </c>
      <c r="X67" s="22">
        <v>1400</v>
      </c>
      <c r="Y67" s="22">
        <v>1016</v>
      </c>
      <c r="Z67" s="25">
        <f>Y67/X67*100</f>
        <v>72.57142857142857</v>
      </c>
      <c r="AA67" s="25">
        <f>Z67*0.3</f>
        <v>21.77142857142857</v>
      </c>
      <c r="AB67" s="22" t="s">
        <v>123</v>
      </c>
      <c r="AC67" s="22"/>
      <c r="AD67" s="22"/>
      <c r="AE67" s="22"/>
      <c r="AF67" s="22"/>
      <c r="AG67" s="22"/>
      <c r="AH67" s="22"/>
      <c r="AI67" s="25"/>
      <c r="AJ67" s="25"/>
      <c r="AK67" s="24" t="s">
        <v>499</v>
      </c>
      <c r="AL67" s="22" t="s">
        <v>125</v>
      </c>
      <c r="AM67" s="22">
        <v>2018</v>
      </c>
      <c r="AN67" s="22" t="s">
        <v>500</v>
      </c>
      <c r="AO67" s="22" t="s">
        <v>501</v>
      </c>
      <c r="AP67" s="22"/>
      <c r="AQ67" s="22"/>
      <c r="AR67" s="25">
        <f>S67+W67+AA67+AF67+AQ67+AJ67</f>
        <v>46.43809523809524</v>
      </c>
      <c r="AS67" s="22" t="s">
        <v>60</v>
      </c>
      <c r="AT67" s="22" t="s">
        <v>502</v>
      </c>
      <c r="AU67" s="24"/>
    </row>
    <row r="68" spans="1:47" ht="30">
      <c r="A68" s="22">
        <v>63</v>
      </c>
      <c r="B68" s="23">
        <v>146</v>
      </c>
      <c r="C68" s="24" t="s">
        <v>503</v>
      </c>
      <c r="D68" s="24" t="s">
        <v>504</v>
      </c>
      <c r="E68" s="24" t="s">
        <v>505</v>
      </c>
      <c r="F68" s="22" t="s">
        <v>506</v>
      </c>
      <c r="G68" s="26" t="s">
        <v>75</v>
      </c>
      <c r="H68" s="22" t="s">
        <v>67</v>
      </c>
      <c r="I68" s="22" t="s">
        <v>49</v>
      </c>
      <c r="J68" s="22" t="s">
        <v>50</v>
      </c>
      <c r="K68" s="22" t="s">
        <v>477</v>
      </c>
      <c r="L68" s="22"/>
      <c r="M68" s="24"/>
      <c r="N68" s="27" t="s">
        <v>407</v>
      </c>
      <c r="O68" s="22"/>
      <c r="P68" s="22">
        <v>2200</v>
      </c>
      <c r="Q68" s="22">
        <v>1585</v>
      </c>
      <c r="R68" s="25">
        <f t="shared" si="0"/>
        <v>72.04545454545455</v>
      </c>
      <c r="S68" s="25">
        <f t="shared" si="1"/>
        <v>21.613636363636363</v>
      </c>
      <c r="T68" s="22"/>
      <c r="U68" s="22"/>
      <c r="V68" s="22"/>
      <c r="W68" s="22"/>
      <c r="X68" s="22">
        <v>10</v>
      </c>
      <c r="Y68" s="22">
        <v>7.92</v>
      </c>
      <c r="Z68" s="25">
        <f>Y68/X68*100</f>
        <v>79.2</v>
      </c>
      <c r="AA68" s="25">
        <f>Z68*0.3</f>
        <v>23.76</v>
      </c>
      <c r="AB68" s="22" t="s">
        <v>123</v>
      </c>
      <c r="AC68" s="22"/>
      <c r="AD68" s="22"/>
      <c r="AE68" s="22"/>
      <c r="AF68" s="22"/>
      <c r="AG68" s="22"/>
      <c r="AH68" s="22"/>
      <c r="AI68" s="25"/>
      <c r="AJ68" s="25"/>
      <c r="AK68" s="24" t="s">
        <v>507</v>
      </c>
      <c r="AL68" s="22" t="s">
        <v>125</v>
      </c>
      <c r="AM68" s="29">
        <v>43252</v>
      </c>
      <c r="AN68" s="22" t="s">
        <v>500</v>
      </c>
      <c r="AO68" s="22" t="s">
        <v>508</v>
      </c>
      <c r="AP68" s="22"/>
      <c r="AQ68" s="22"/>
      <c r="AR68" s="25">
        <f>S68+W68+AA68+AF68+AQ68+AJ68</f>
        <v>45.373636363636365</v>
      </c>
      <c r="AS68" s="22" t="s">
        <v>60</v>
      </c>
      <c r="AT68" s="22" t="s">
        <v>83</v>
      </c>
      <c r="AU68" s="24"/>
    </row>
    <row r="69" spans="1:47" ht="30">
      <c r="A69" s="22">
        <v>64</v>
      </c>
      <c r="B69" s="23">
        <v>147</v>
      </c>
      <c r="C69" s="24" t="s">
        <v>509</v>
      </c>
      <c r="D69" s="24" t="s">
        <v>510</v>
      </c>
      <c r="E69" s="24" t="s">
        <v>404</v>
      </c>
      <c r="F69" s="22" t="s">
        <v>511</v>
      </c>
      <c r="G69" s="26" t="s">
        <v>75</v>
      </c>
      <c r="H69" s="22" t="s">
        <v>166</v>
      </c>
      <c r="I69" s="22" t="s">
        <v>49</v>
      </c>
      <c r="J69" s="22" t="s">
        <v>512</v>
      </c>
      <c r="K69" s="22" t="s">
        <v>513</v>
      </c>
      <c r="L69" s="22" t="s">
        <v>52</v>
      </c>
      <c r="M69" s="24" t="s">
        <v>53</v>
      </c>
      <c r="N69" s="27" t="s">
        <v>514</v>
      </c>
      <c r="O69" s="22"/>
      <c r="P69" s="22">
        <v>1800</v>
      </c>
      <c r="Q69" s="22">
        <v>1261</v>
      </c>
      <c r="R69" s="25">
        <f t="shared" si="0"/>
        <v>70.05555555555556</v>
      </c>
      <c r="S69" s="25">
        <f t="shared" si="1"/>
        <v>21.016666666666666</v>
      </c>
      <c r="T69" s="22">
        <v>1000</v>
      </c>
      <c r="U69" s="22">
        <v>645</v>
      </c>
      <c r="V69" s="25">
        <f>U69/T69*100</f>
        <v>64.5</v>
      </c>
      <c r="W69" s="22">
        <v>5</v>
      </c>
      <c r="X69" s="22">
        <v>1200</v>
      </c>
      <c r="Y69" s="22">
        <v>853</v>
      </c>
      <c r="Z69" s="25">
        <f>Y69/X69*100</f>
        <v>71.08333333333333</v>
      </c>
      <c r="AA69" s="25">
        <f>Z69*0.3</f>
        <v>21.325</v>
      </c>
      <c r="AB69" s="22" t="s">
        <v>123</v>
      </c>
      <c r="AC69" s="22"/>
      <c r="AD69" s="22"/>
      <c r="AE69" s="22"/>
      <c r="AF69" s="22"/>
      <c r="AG69" s="22"/>
      <c r="AH69" s="22"/>
      <c r="AI69" s="25"/>
      <c r="AJ69" s="25"/>
      <c r="AK69" s="30" t="s">
        <v>515</v>
      </c>
      <c r="AL69" s="22" t="s">
        <v>125</v>
      </c>
      <c r="AM69" s="29">
        <v>41061</v>
      </c>
      <c r="AN69" s="22" t="s">
        <v>500</v>
      </c>
      <c r="AO69" s="22" t="s">
        <v>516</v>
      </c>
      <c r="AP69" s="22"/>
      <c r="AQ69" s="22"/>
      <c r="AR69" s="25">
        <f>S69+W69+AA69+AF69+AQ69+AJ69</f>
        <v>47.34166666666667</v>
      </c>
      <c r="AS69" s="22" t="s">
        <v>60</v>
      </c>
      <c r="AT69" s="22" t="s">
        <v>83</v>
      </c>
      <c r="AU69" s="24"/>
    </row>
    <row r="70" spans="1:47" ht="60">
      <c r="A70" s="22">
        <v>65</v>
      </c>
      <c r="B70" s="23">
        <v>148</v>
      </c>
      <c r="C70" s="24" t="s">
        <v>517</v>
      </c>
      <c r="D70" s="24" t="s">
        <v>518</v>
      </c>
      <c r="E70" s="24" t="s">
        <v>519</v>
      </c>
      <c r="F70" s="22" t="s">
        <v>520</v>
      </c>
      <c r="G70" s="26" t="s">
        <v>75</v>
      </c>
      <c r="H70" s="22" t="s">
        <v>166</v>
      </c>
      <c r="I70" s="22" t="s">
        <v>49</v>
      </c>
      <c r="J70" s="22" t="s">
        <v>50</v>
      </c>
      <c r="K70" s="22" t="s">
        <v>477</v>
      </c>
      <c r="L70" s="22"/>
      <c r="M70" s="24"/>
      <c r="N70" s="24"/>
      <c r="O70" s="22"/>
      <c r="P70" s="22">
        <v>4200</v>
      </c>
      <c r="Q70" s="22">
        <v>3198</v>
      </c>
      <c r="R70" s="25">
        <f aca="true" t="shared" si="13" ref="R70:R110">Q70/P70*100</f>
        <v>76.14285714285714</v>
      </c>
      <c r="S70" s="25">
        <f aca="true" t="shared" si="14" ref="S70:S110">R70*0.3</f>
        <v>22.84285714285714</v>
      </c>
      <c r="T70" s="22"/>
      <c r="U70" s="22"/>
      <c r="V70" s="22"/>
      <c r="W70" s="22"/>
      <c r="X70" s="22"/>
      <c r="Y70" s="22"/>
      <c r="Z70" s="25"/>
      <c r="AA70" s="25"/>
      <c r="AB70" s="22"/>
      <c r="AC70" s="22"/>
      <c r="AD70" s="22"/>
      <c r="AE70" s="22"/>
      <c r="AF70" s="22"/>
      <c r="AG70" s="22"/>
      <c r="AH70" s="22"/>
      <c r="AI70" s="25"/>
      <c r="AJ70" s="25"/>
      <c r="AK70" s="24"/>
      <c r="AL70" s="22"/>
      <c r="AM70" s="22"/>
      <c r="AN70" s="22"/>
      <c r="AO70" s="22"/>
      <c r="AP70" s="22"/>
      <c r="AQ70" s="22"/>
      <c r="AR70" s="25">
        <f>S70+W70+AA70+AF70+AQ70+AJ70</f>
        <v>22.84285714285714</v>
      </c>
      <c r="AS70" s="22" t="s">
        <v>60</v>
      </c>
      <c r="AT70" s="22" t="s">
        <v>521</v>
      </c>
      <c r="AU70" s="24"/>
    </row>
    <row r="71" spans="1:47" ht="45">
      <c r="A71" s="22">
        <v>66</v>
      </c>
      <c r="B71" s="23">
        <v>149</v>
      </c>
      <c r="C71" s="24" t="s">
        <v>522</v>
      </c>
      <c r="D71" s="24" t="s">
        <v>523</v>
      </c>
      <c r="E71" s="24" t="s">
        <v>524</v>
      </c>
      <c r="F71" s="22" t="s">
        <v>525</v>
      </c>
      <c r="G71" s="26" t="s">
        <v>47</v>
      </c>
      <c r="H71" s="22" t="s">
        <v>526</v>
      </c>
      <c r="I71" s="22" t="s">
        <v>49</v>
      </c>
      <c r="J71" s="22" t="s">
        <v>50</v>
      </c>
      <c r="K71" s="22" t="s">
        <v>477</v>
      </c>
      <c r="L71" s="22" t="s">
        <v>52</v>
      </c>
      <c r="M71" s="24" t="s">
        <v>53</v>
      </c>
      <c r="N71" s="27" t="s">
        <v>407</v>
      </c>
      <c r="O71" s="22" t="s">
        <v>527</v>
      </c>
      <c r="P71" s="22">
        <v>1800</v>
      </c>
      <c r="Q71" s="22">
        <v>1260</v>
      </c>
      <c r="R71" s="25">
        <f t="shared" si="13"/>
        <v>70</v>
      </c>
      <c r="S71" s="25">
        <f t="shared" si="14"/>
        <v>21</v>
      </c>
      <c r="T71" s="22"/>
      <c r="U71" s="22"/>
      <c r="V71" s="22"/>
      <c r="W71" s="22"/>
      <c r="X71" s="22">
        <v>600</v>
      </c>
      <c r="Y71" s="22">
        <v>483</v>
      </c>
      <c r="Z71" s="25">
        <f>Y71/X71*100</f>
        <v>80.5</v>
      </c>
      <c r="AA71" s="25">
        <f>Z71*0.3</f>
        <v>24.15</v>
      </c>
      <c r="AB71" s="22" t="s">
        <v>123</v>
      </c>
      <c r="AC71" s="22">
        <v>10</v>
      </c>
      <c r="AD71" s="22">
        <v>8.13</v>
      </c>
      <c r="AE71" s="25">
        <f>AD71/AC71*100</f>
        <v>81.30000000000001</v>
      </c>
      <c r="AF71" s="22">
        <v>5</v>
      </c>
      <c r="AG71" s="22">
        <v>150</v>
      </c>
      <c r="AH71" s="22">
        <v>84</v>
      </c>
      <c r="AI71" s="25">
        <f>AH71/AG71*100</f>
        <v>56.00000000000001</v>
      </c>
      <c r="AJ71" s="25">
        <f>AI71*0.2</f>
        <v>11.200000000000003</v>
      </c>
      <c r="AK71" s="24" t="s">
        <v>528</v>
      </c>
      <c r="AL71" s="22" t="s">
        <v>125</v>
      </c>
      <c r="AM71" s="22">
        <v>2013</v>
      </c>
      <c r="AN71" s="22">
        <v>2021</v>
      </c>
      <c r="AO71" s="22" t="s">
        <v>529</v>
      </c>
      <c r="AP71" s="22"/>
      <c r="AQ71" s="22"/>
      <c r="AR71" s="25">
        <f>S71+W71+AA71+AF71+AQ71+AJ71</f>
        <v>61.35</v>
      </c>
      <c r="AS71" s="22" t="s">
        <v>60</v>
      </c>
      <c r="AT71" s="22" t="s">
        <v>530</v>
      </c>
      <c r="AU71" s="24"/>
    </row>
    <row r="72" spans="1:47" ht="75">
      <c r="A72" s="22">
        <v>67</v>
      </c>
      <c r="B72" s="23">
        <v>150</v>
      </c>
      <c r="C72" s="24" t="s">
        <v>402</v>
      </c>
      <c r="D72" s="24" t="s">
        <v>403</v>
      </c>
      <c r="E72" s="24" t="s">
        <v>404</v>
      </c>
      <c r="F72" s="22" t="s">
        <v>405</v>
      </c>
      <c r="G72" s="26" t="s">
        <v>75</v>
      </c>
      <c r="H72" s="22" t="s">
        <v>166</v>
      </c>
      <c r="I72" s="22" t="s">
        <v>49</v>
      </c>
      <c r="J72" s="22" t="s">
        <v>50</v>
      </c>
      <c r="K72" s="22" t="s">
        <v>406</v>
      </c>
      <c r="L72" s="22" t="s">
        <v>52</v>
      </c>
      <c r="M72" s="24" t="s">
        <v>53</v>
      </c>
      <c r="N72" s="27" t="s">
        <v>407</v>
      </c>
      <c r="O72" s="22"/>
      <c r="P72" s="22">
        <v>2000</v>
      </c>
      <c r="Q72" s="22">
        <v>1500</v>
      </c>
      <c r="R72" s="25">
        <f t="shared" si="13"/>
        <v>75</v>
      </c>
      <c r="S72" s="25">
        <f t="shared" si="14"/>
        <v>22.5</v>
      </c>
      <c r="T72" s="22">
        <v>2400</v>
      </c>
      <c r="U72" s="22">
        <v>2010</v>
      </c>
      <c r="V72" s="25">
        <f>U72/T72*100</f>
        <v>83.75</v>
      </c>
      <c r="W72" s="22">
        <v>5</v>
      </c>
      <c r="X72" s="22">
        <v>1200</v>
      </c>
      <c r="Y72" s="22">
        <v>771</v>
      </c>
      <c r="Z72" s="25">
        <f>Y72/X72*100</f>
        <v>64.25</v>
      </c>
      <c r="AA72" s="25">
        <f>Z72*0.3</f>
        <v>19.275</v>
      </c>
      <c r="AB72" s="22" t="s">
        <v>123</v>
      </c>
      <c r="AC72" s="22"/>
      <c r="AD72" s="22"/>
      <c r="AE72" s="22"/>
      <c r="AF72" s="22"/>
      <c r="AG72" s="22">
        <v>150</v>
      </c>
      <c r="AH72" s="22">
        <v>82</v>
      </c>
      <c r="AI72" s="25">
        <f>AH72/AG72*100</f>
        <v>54.666666666666664</v>
      </c>
      <c r="AJ72" s="25">
        <f>AI72*0.2</f>
        <v>10.933333333333334</v>
      </c>
      <c r="AK72" s="24"/>
      <c r="AL72" s="22"/>
      <c r="AM72" s="22"/>
      <c r="AN72" s="22"/>
      <c r="AO72" s="22"/>
      <c r="AP72" s="22"/>
      <c r="AQ72" s="22"/>
      <c r="AR72" s="25">
        <f>S72+W72+AA72+AF72+AQ72+AJ72</f>
        <v>57.70833333333333</v>
      </c>
      <c r="AS72" s="22" t="s">
        <v>60</v>
      </c>
      <c r="AT72" s="22" t="s">
        <v>531</v>
      </c>
      <c r="AU72" s="24" t="s">
        <v>532</v>
      </c>
    </row>
    <row r="73" spans="1:47" ht="60">
      <c r="A73" s="22">
        <v>68</v>
      </c>
      <c r="B73" s="23">
        <v>152</v>
      </c>
      <c r="C73" s="24" t="s">
        <v>533</v>
      </c>
      <c r="D73" s="24" t="s">
        <v>534</v>
      </c>
      <c r="E73" s="24" t="s">
        <v>535</v>
      </c>
      <c r="F73" s="22" t="s">
        <v>536</v>
      </c>
      <c r="G73" s="26" t="s">
        <v>75</v>
      </c>
      <c r="H73" s="22" t="s">
        <v>158</v>
      </c>
      <c r="I73" s="22" t="s">
        <v>49</v>
      </c>
      <c r="J73" s="22" t="s">
        <v>50</v>
      </c>
      <c r="K73" s="22" t="s">
        <v>477</v>
      </c>
      <c r="L73" s="22" t="s">
        <v>52</v>
      </c>
      <c r="M73" s="24" t="s">
        <v>53</v>
      </c>
      <c r="N73" s="27" t="s">
        <v>407</v>
      </c>
      <c r="O73" s="22"/>
      <c r="P73" s="22">
        <v>1800</v>
      </c>
      <c r="Q73" s="22">
        <v>1100</v>
      </c>
      <c r="R73" s="25">
        <f t="shared" si="13"/>
        <v>61.111111111111114</v>
      </c>
      <c r="S73" s="25">
        <f t="shared" si="14"/>
        <v>18.333333333333332</v>
      </c>
      <c r="T73" s="22">
        <v>2000</v>
      </c>
      <c r="U73" s="22">
        <v>1269</v>
      </c>
      <c r="V73" s="25">
        <f>U73/T73*100</f>
        <v>63.449999999999996</v>
      </c>
      <c r="W73" s="22">
        <v>5</v>
      </c>
      <c r="X73" s="22">
        <v>1200</v>
      </c>
      <c r="Y73" s="22">
        <v>904</v>
      </c>
      <c r="Z73" s="25">
        <f>Y73/X73*100</f>
        <v>75.33333333333333</v>
      </c>
      <c r="AA73" s="25">
        <f>Z73*0.3</f>
        <v>22.599999999999998</v>
      </c>
      <c r="AB73" s="22" t="s">
        <v>123</v>
      </c>
      <c r="AC73" s="22"/>
      <c r="AD73" s="22"/>
      <c r="AE73" s="22"/>
      <c r="AF73" s="22"/>
      <c r="AG73" s="22">
        <v>150</v>
      </c>
      <c r="AH73" s="22">
        <v>84</v>
      </c>
      <c r="AI73" s="25">
        <f>AH73/AG73*100</f>
        <v>56.00000000000001</v>
      </c>
      <c r="AJ73" s="25">
        <f>AI73*0.2</f>
        <v>11.200000000000003</v>
      </c>
      <c r="AK73" s="31" t="s">
        <v>537</v>
      </c>
      <c r="AL73" s="22" t="s">
        <v>538</v>
      </c>
      <c r="AM73" s="22" t="s">
        <v>539</v>
      </c>
      <c r="AN73" s="22" t="s">
        <v>500</v>
      </c>
      <c r="AO73" s="22" t="s">
        <v>540</v>
      </c>
      <c r="AP73" s="22"/>
      <c r="AQ73" s="22"/>
      <c r="AR73" s="25">
        <f>S73+W73+AA73+AF73+AQ73+AJ73</f>
        <v>57.13333333333333</v>
      </c>
      <c r="AS73" s="22" t="s">
        <v>60</v>
      </c>
      <c r="AT73" s="22" t="s">
        <v>541</v>
      </c>
      <c r="AU73" s="24"/>
    </row>
    <row r="74" spans="1:47" ht="75">
      <c r="A74" s="22">
        <v>69</v>
      </c>
      <c r="B74" s="23">
        <v>154</v>
      </c>
      <c r="C74" s="24" t="s">
        <v>542</v>
      </c>
      <c r="D74" s="24" t="s">
        <v>543</v>
      </c>
      <c r="E74" s="24" t="s">
        <v>544</v>
      </c>
      <c r="F74" s="22" t="s">
        <v>545</v>
      </c>
      <c r="G74" s="26" t="s">
        <v>75</v>
      </c>
      <c r="H74" s="22" t="s">
        <v>158</v>
      </c>
      <c r="I74" s="22" t="s">
        <v>49</v>
      </c>
      <c r="J74" s="22" t="s">
        <v>50</v>
      </c>
      <c r="K74" s="22" t="s">
        <v>546</v>
      </c>
      <c r="L74" s="22" t="s">
        <v>52</v>
      </c>
      <c r="M74" s="24" t="s">
        <v>53</v>
      </c>
      <c r="N74" s="27" t="s">
        <v>547</v>
      </c>
      <c r="O74" s="22"/>
      <c r="P74" s="22">
        <v>1900</v>
      </c>
      <c r="Q74" s="22">
        <v>1059</v>
      </c>
      <c r="R74" s="25">
        <f t="shared" si="13"/>
        <v>55.736842105263165</v>
      </c>
      <c r="S74" s="25">
        <f t="shared" si="14"/>
        <v>16.72105263157895</v>
      </c>
      <c r="T74" s="22">
        <v>1000</v>
      </c>
      <c r="U74" s="22">
        <v>660</v>
      </c>
      <c r="V74" s="25">
        <f>U74/T74*100</f>
        <v>66</v>
      </c>
      <c r="W74" s="22">
        <v>5</v>
      </c>
      <c r="X74" s="22">
        <v>700</v>
      </c>
      <c r="Y74" s="22">
        <v>590</v>
      </c>
      <c r="Z74" s="25">
        <f>Y74/X74*100</f>
        <v>84.28571428571429</v>
      </c>
      <c r="AA74" s="25">
        <f>Z74*0.3</f>
        <v>25.28571428571429</v>
      </c>
      <c r="AB74" s="22" t="s">
        <v>123</v>
      </c>
      <c r="AC74" s="22"/>
      <c r="AD74" s="22"/>
      <c r="AE74" s="22"/>
      <c r="AF74" s="22"/>
      <c r="AG74" s="22"/>
      <c r="AH74" s="22"/>
      <c r="AI74" s="25"/>
      <c r="AJ74" s="25"/>
      <c r="AK74" s="24" t="s">
        <v>548</v>
      </c>
      <c r="AL74" s="22"/>
      <c r="AM74" s="22" t="s">
        <v>549</v>
      </c>
      <c r="AN74" s="22" t="s">
        <v>550</v>
      </c>
      <c r="AO74" s="22" t="s">
        <v>540</v>
      </c>
      <c r="AP74" s="22"/>
      <c r="AQ74" s="22"/>
      <c r="AR74" s="25">
        <f>S74+W74+AA74+AF74+AQ74+AJ74</f>
        <v>47.006766917293234</v>
      </c>
      <c r="AS74" s="22" t="s">
        <v>60</v>
      </c>
      <c r="AT74" s="22" t="s">
        <v>551</v>
      </c>
      <c r="AU74" s="24"/>
    </row>
    <row r="75" spans="1:47" ht="30">
      <c r="A75" s="22">
        <v>70</v>
      </c>
      <c r="B75" s="23">
        <v>155</v>
      </c>
      <c r="C75" s="24" t="s">
        <v>552</v>
      </c>
      <c r="D75" s="24" t="s">
        <v>328</v>
      </c>
      <c r="E75" s="24" t="s">
        <v>553</v>
      </c>
      <c r="F75" s="22" t="s">
        <v>554</v>
      </c>
      <c r="G75" s="26" t="s">
        <v>75</v>
      </c>
      <c r="H75" s="22" t="s">
        <v>158</v>
      </c>
      <c r="I75" s="22" t="s">
        <v>49</v>
      </c>
      <c r="J75" s="22" t="s">
        <v>50</v>
      </c>
      <c r="K75" s="22" t="s">
        <v>406</v>
      </c>
      <c r="L75" s="22" t="s">
        <v>52</v>
      </c>
      <c r="M75" s="24" t="s">
        <v>53</v>
      </c>
      <c r="N75" s="27" t="s">
        <v>407</v>
      </c>
      <c r="O75" s="22"/>
      <c r="P75" s="22">
        <v>2400</v>
      </c>
      <c r="Q75" s="22">
        <v>1444</v>
      </c>
      <c r="R75" s="25">
        <f t="shared" si="13"/>
        <v>60.16666666666667</v>
      </c>
      <c r="S75" s="25">
        <f t="shared" si="14"/>
        <v>18.05</v>
      </c>
      <c r="T75" s="22">
        <v>800</v>
      </c>
      <c r="U75" s="22">
        <v>482</v>
      </c>
      <c r="V75" s="25">
        <f>U75/T75*100</f>
        <v>60.25</v>
      </c>
      <c r="W75" s="22">
        <v>5</v>
      </c>
      <c r="X75" s="22">
        <v>1400</v>
      </c>
      <c r="Y75" s="22">
        <v>944</v>
      </c>
      <c r="Z75" s="25">
        <f>Y75/X75*100</f>
        <v>67.42857142857143</v>
      </c>
      <c r="AA75" s="25">
        <f>Z75*0.3</f>
        <v>20.228571428571428</v>
      </c>
      <c r="AB75" s="22" t="s">
        <v>123</v>
      </c>
      <c r="AC75" s="22"/>
      <c r="AD75" s="22"/>
      <c r="AE75" s="22"/>
      <c r="AF75" s="22"/>
      <c r="AG75" s="22"/>
      <c r="AH75" s="22"/>
      <c r="AI75" s="25"/>
      <c r="AJ75" s="25"/>
      <c r="AK75" s="24" t="s">
        <v>555</v>
      </c>
      <c r="AL75" s="22" t="s">
        <v>125</v>
      </c>
      <c r="AM75" s="32" t="s">
        <v>556</v>
      </c>
      <c r="AN75" s="33" t="s">
        <v>557</v>
      </c>
      <c r="AO75" s="22" t="s">
        <v>540</v>
      </c>
      <c r="AP75" s="22"/>
      <c r="AQ75" s="22"/>
      <c r="AR75" s="25">
        <f>S75+W75+AA75+AF75+AQ75+AJ75</f>
        <v>43.278571428571425</v>
      </c>
      <c r="AS75" s="22" t="s">
        <v>60</v>
      </c>
      <c r="AT75" s="22" t="s">
        <v>83</v>
      </c>
      <c r="AU75" s="24"/>
    </row>
    <row r="76" spans="1:47" ht="60">
      <c r="A76" s="22">
        <v>71</v>
      </c>
      <c r="B76" s="23">
        <v>156</v>
      </c>
      <c r="C76" s="24" t="s">
        <v>558</v>
      </c>
      <c r="D76" s="24" t="s">
        <v>559</v>
      </c>
      <c r="E76" s="24" t="s">
        <v>560</v>
      </c>
      <c r="F76" s="22" t="s">
        <v>561</v>
      </c>
      <c r="G76" s="26" t="s">
        <v>47</v>
      </c>
      <c r="H76" s="22" t="s">
        <v>166</v>
      </c>
      <c r="I76" s="22" t="s">
        <v>49</v>
      </c>
      <c r="J76" s="22"/>
      <c r="K76" s="22"/>
      <c r="L76" s="22"/>
      <c r="M76" s="24"/>
      <c r="N76" s="27"/>
      <c r="O76" s="22"/>
      <c r="P76" s="22"/>
      <c r="Q76" s="22"/>
      <c r="R76" s="25"/>
      <c r="S76" s="25">
        <f t="shared" si="14"/>
        <v>0</v>
      </c>
      <c r="T76" s="22"/>
      <c r="U76" s="22"/>
      <c r="V76" s="22"/>
      <c r="W76" s="22"/>
      <c r="X76" s="22"/>
      <c r="Y76" s="22"/>
      <c r="Z76" s="25"/>
      <c r="AA76" s="25"/>
      <c r="AB76" s="22"/>
      <c r="AC76" s="22"/>
      <c r="AD76" s="22"/>
      <c r="AE76" s="22"/>
      <c r="AF76" s="22"/>
      <c r="AG76" s="22"/>
      <c r="AH76" s="22"/>
      <c r="AI76" s="25"/>
      <c r="AJ76" s="25"/>
      <c r="AK76" s="24" t="s">
        <v>562</v>
      </c>
      <c r="AL76" s="22"/>
      <c r="AM76" s="22">
        <v>2016</v>
      </c>
      <c r="AN76" s="22">
        <v>2021</v>
      </c>
      <c r="AO76" s="22" t="s">
        <v>319</v>
      </c>
      <c r="AP76" s="22"/>
      <c r="AQ76" s="22"/>
      <c r="AR76" s="25">
        <f>S76+W76+AA76+AF76+AQ76+AJ76</f>
        <v>0</v>
      </c>
      <c r="AS76" s="22" t="s">
        <v>60</v>
      </c>
      <c r="AT76" s="22" t="s">
        <v>563</v>
      </c>
      <c r="AU76" s="24"/>
    </row>
    <row r="77" spans="1:47" ht="60">
      <c r="A77" s="22">
        <v>72</v>
      </c>
      <c r="B77" s="23">
        <v>157</v>
      </c>
      <c r="C77" s="24" t="s">
        <v>472</v>
      </c>
      <c r="D77" s="24" t="s">
        <v>564</v>
      </c>
      <c r="E77" s="24" t="s">
        <v>565</v>
      </c>
      <c r="F77" s="22" t="s">
        <v>566</v>
      </c>
      <c r="G77" s="26" t="s">
        <v>75</v>
      </c>
      <c r="H77" s="22" t="s">
        <v>567</v>
      </c>
      <c r="I77" s="22" t="s">
        <v>49</v>
      </c>
      <c r="J77" s="22" t="s">
        <v>50</v>
      </c>
      <c r="K77" s="22" t="s">
        <v>477</v>
      </c>
      <c r="L77" s="22"/>
      <c r="M77" s="24"/>
      <c r="N77" s="27" t="s">
        <v>407</v>
      </c>
      <c r="O77" s="22"/>
      <c r="P77" s="22">
        <v>1700</v>
      </c>
      <c r="Q77" s="22">
        <v>1258</v>
      </c>
      <c r="R77" s="25">
        <f t="shared" si="13"/>
        <v>74</v>
      </c>
      <c r="S77" s="25">
        <f t="shared" si="14"/>
        <v>22.2</v>
      </c>
      <c r="T77" s="22"/>
      <c r="U77" s="22"/>
      <c r="V77" s="22"/>
      <c r="W77" s="22"/>
      <c r="X77" s="22">
        <v>1400</v>
      </c>
      <c r="Y77" s="22">
        <v>989</v>
      </c>
      <c r="Z77" s="25">
        <f aca="true" t="shared" si="15" ref="Z77:Z86">Y77/X77*100</f>
        <v>70.64285714285714</v>
      </c>
      <c r="AA77" s="25">
        <f aca="true" t="shared" si="16" ref="AA77:AA86">Z77*0.3</f>
        <v>21.19285714285714</v>
      </c>
      <c r="AB77" s="22" t="s">
        <v>123</v>
      </c>
      <c r="AC77" s="22"/>
      <c r="AD77" s="22"/>
      <c r="AE77" s="22"/>
      <c r="AF77" s="22"/>
      <c r="AG77" s="22">
        <v>150</v>
      </c>
      <c r="AH77" s="22">
        <v>81</v>
      </c>
      <c r="AI77" s="25">
        <f>AH77/AG77*100</f>
        <v>54</v>
      </c>
      <c r="AJ77" s="25">
        <f>AI77*0.2</f>
        <v>10.8</v>
      </c>
      <c r="AK77" s="24"/>
      <c r="AL77" s="22"/>
      <c r="AM77" s="22"/>
      <c r="AN77" s="22"/>
      <c r="AO77" s="22"/>
      <c r="AP77" s="22"/>
      <c r="AQ77" s="22"/>
      <c r="AR77" s="25">
        <f>S77+W77+AA77+AF77+AQ77+AJ77</f>
        <v>54.192857142857136</v>
      </c>
      <c r="AS77" s="22" t="s">
        <v>60</v>
      </c>
      <c r="AT77" s="22" t="s">
        <v>568</v>
      </c>
      <c r="AU77" s="24"/>
    </row>
    <row r="78" spans="1:47" ht="45">
      <c r="A78" s="22">
        <v>73</v>
      </c>
      <c r="B78" s="23">
        <v>159</v>
      </c>
      <c r="C78" s="24" t="s">
        <v>569</v>
      </c>
      <c r="D78" s="24" t="s">
        <v>570</v>
      </c>
      <c r="E78" s="24" t="s">
        <v>571</v>
      </c>
      <c r="F78" s="22" t="s">
        <v>572</v>
      </c>
      <c r="G78" s="26" t="s">
        <v>66</v>
      </c>
      <c r="H78" s="22" t="s">
        <v>166</v>
      </c>
      <c r="I78" s="22" t="s">
        <v>49</v>
      </c>
      <c r="J78" s="22" t="s">
        <v>50</v>
      </c>
      <c r="K78" s="22" t="s">
        <v>573</v>
      </c>
      <c r="L78" s="22" t="s">
        <v>574</v>
      </c>
      <c r="M78" s="24" t="s">
        <v>575</v>
      </c>
      <c r="N78" s="27" t="s">
        <v>547</v>
      </c>
      <c r="O78" s="22"/>
      <c r="P78" s="22">
        <v>1800</v>
      </c>
      <c r="Q78" s="22">
        <v>1113</v>
      </c>
      <c r="R78" s="25">
        <f t="shared" si="13"/>
        <v>61.83333333333333</v>
      </c>
      <c r="S78" s="25">
        <f t="shared" si="14"/>
        <v>18.549999999999997</v>
      </c>
      <c r="T78" s="22">
        <v>4400</v>
      </c>
      <c r="U78" s="22">
        <v>3673</v>
      </c>
      <c r="V78" s="25">
        <f>U78/T78*100</f>
        <v>83.47727272727272</v>
      </c>
      <c r="W78" s="22">
        <v>5</v>
      </c>
      <c r="X78" s="22">
        <v>1200</v>
      </c>
      <c r="Y78" s="22">
        <v>708</v>
      </c>
      <c r="Z78" s="25">
        <f t="shared" si="15"/>
        <v>59</v>
      </c>
      <c r="AA78" s="25">
        <f t="shared" si="16"/>
        <v>17.7</v>
      </c>
      <c r="AB78" s="22" t="s">
        <v>167</v>
      </c>
      <c r="AC78" s="22"/>
      <c r="AD78" s="22"/>
      <c r="AE78" s="22"/>
      <c r="AF78" s="22"/>
      <c r="AG78" s="22"/>
      <c r="AH78" s="22"/>
      <c r="AI78" s="25"/>
      <c r="AJ78" s="25"/>
      <c r="AK78" s="31" t="s">
        <v>576</v>
      </c>
      <c r="AL78" s="22" t="s">
        <v>125</v>
      </c>
      <c r="AM78" s="22" t="s">
        <v>577</v>
      </c>
      <c r="AN78" s="22" t="s">
        <v>500</v>
      </c>
      <c r="AO78" s="22" t="s">
        <v>529</v>
      </c>
      <c r="AP78" s="22" t="s">
        <v>529</v>
      </c>
      <c r="AQ78" s="22"/>
      <c r="AR78" s="25">
        <f>S78+W78+AA78+AF78+AQ78+AJ78</f>
        <v>41.25</v>
      </c>
      <c r="AS78" s="22" t="s">
        <v>60</v>
      </c>
      <c r="AT78" s="22" t="s">
        <v>578</v>
      </c>
      <c r="AU78" s="24"/>
    </row>
    <row r="79" spans="1:47" ht="45">
      <c r="A79" s="22">
        <v>74</v>
      </c>
      <c r="B79" s="23">
        <v>161</v>
      </c>
      <c r="C79" s="24" t="s">
        <v>579</v>
      </c>
      <c r="D79" s="24" t="s">
        <v>580</v>
      </c>
      <c r="E79" s="24" t="s">
        <v>581</v>
      </c>
      <c r="F79" s="22" t="s">
        <v>582</v>
      </c>
      <c r="G79" s="26" t="s">
        <v>174</v>
      </c>
      <c r="H79" s="22" t="s">
        <v>67</v>
      </c>
      <c r="I79" s="22" t="s">
        <v>49</v>
      </c>
      <c r="J79" s="22" t="s">
        <v>50</v>
      </c>
      <c r="K79" s="22" t="s">
        <v>583</v>
      </c>
      <c r="L79" s="22"/>
      <c r="M79" s="24"/>
      <c r="N79" s="27" t="s">
        <v>584</v>
      </c>
      <c r="O79" s="22"/>
      <c r="P79" s="22">
        <v>2400</v>
      </c>
      <c r="Q79" s="22">
        <v>1499</v>
      </c>
      <c r="R79" s="25">
        <f t="shared" si="13"/>
        <v>62.458333333333336</v>
      </c>
      <c r="S79" s="25">
        <f t="shared" si="14"/>
        <v>18.7375</v>
      </c>
      <c r="T79" s="22"/>
      <c r="U79" s="22"/>
      <c r="V79" s="22"/>
      <c r="W79" s="22"/>
      <c r="X79" s="22">
        <v>1400</v>
      </c>
      <c r="Y79" s="22">
        <v>951</v>
      </c>
      <c r="Z79" s="25">
        <f t="shared" si="15"/>
        <v>67.92857142857143</v>
      </c>
      <c r="AA79" s="25">
        <f t="shared" si="16"/>
        <v>20.37857142857143</v>
      </c>
      <c r="AB79" s="22" t="s">
        <v>123</v>
      </c>
      <c r="AC79" s="22"/>
      <c r="AD79" s="22"/>
      <c r="AE79" s="22"/>
      <c r="AF79" s="22"/>
      <c r="AG79" s="22">
        <v>150</v>
      </c>
      <c r="AH79" s="22">
        <v>83</v>
      </c>
      <c r="AI79" s="25">
        <f>AH79/AG79*100</f>
        <v>55.333333333333336</v>
      </c>
      <c r="AJ79" s="25">
        <f>AI79*0.2</f>
        <v>11.066666666666668</v>
      </c>
      <c r="AK79" s="24" t="s">
        <v>585</v>
      </c>
      <c r="AL79" s="22" t="s">
        <v>125</v>
      </c>
      <c r="AM79" s="29">
        <v>41791</v>
      </c>
      <c r="AN79" s="29">
        <v>43191</v>
      </c>
      <c r="AO79" s="22" t="s">
        <v>488</v>
      </c>
      <c r="AP79" s="22"/>
      <c r="AQ79" s="22"/>
      <c r="AR79" s="25">
        <f>S79+W79+AA79+AF79+AQ79+AJ79</f>
        <v>50.1827380952381</v>
      </c>
      <c r="AS79" s="22" t="s">
        <v>60</v>
      </c>
      <c r="AT79" s="22" t="s">
        <v>586</v>
      </c>
      <c r="AU79" s="24"/>
    </row>
    <row r="80" spans="1:47" ht="30">
      <c r="A80" s="22">
        <v>75</v>
      </c>
      <c r="B80" s="23">
        <v>165</v>
      </c>
      <c r="C80" s="24" t="s">
        <v>587</v>
      </c>
      <c r="D80" s="24" t="s">
        <v>588</v>
      </c>
      <c r="E80" s="24" t="s">
        <v>589</v>
      </c>
      <c r="F80" s="22" t="s">
        <v>590</v>
      </c>
      <c r="G80" s="26" t="s">
        <v>75</v>
      </c>
      <c r="H80" s="22" t="s">
        <v>67</v>
      </c>
      <c r="I80" s="22" t="s">
        <v>49</v>
      </c>
      <c r="J80" s="22" t="s">
        <v>50</v>
      </c>
      <c r="K80" s="22" t="s">
        <v>573</v>
      </c>
      <c r="L80" s="22" t="s">
        <v>52</v>
      </c>
      <c r="M80" s="24" t="s">
        <v>53</v>
      </c>
      <c r="N80" s="24" t="s">
        <v>584</v>
      </c>
      <c r="O80" s="22"/>
      <c r="P80" s="22">
        <v>2500</v>
      </c>
      <c r="Q80" s="22">
        <v>1609</v>
      </c>
      <c r="R80" s="25">
        <f t="shared" si="13"/>
        <v>64.36</v>
      </c>
      <c r="S80" s="25">
        <f t="shared" si="14"/>
        <v>19.308</v>
      </c>
      <c r="T80" s="22">
        <v>10</v>
      </c>
      <c r="U80" s="22">
        <v>7.75</v>
      </c>
      <c r="V80" s="25">
        <f>U80/T80*100</f>
        <v>77.5</v>
      </c>
      <c r="W80" s="22">
        <v>5</v>
      </c>
      <c r="X80" s="22">
        <v>2200</v>
      </c>
      <c r="Y80" s="22">
        <v>1632</v>
      </c>
      <c r="Z80" s="25">
        <f t="shared" si="15"/>
        <v>74.18181818181819</v>
      </c>
      <c r="AA80" s="25">
        <f t="shared" si="16"/>
        <v>22.254545454545454</v>
      </c>
      <c r="AB80" s="22" t="s">
        <v>123</v>
      </c>
      <c r="AC80" s="22"/>
      <c r="AD80" s="22"/>
      <c r="AE80" s="22"/>
      <c r="AF80" s="22"/>
      <c r="AG80" s="22"/>
      <c r="AH80" s="22"/>
      <c r="AI80" s="25"/>
      <c r="AJ80" s="25"/>
      <c r="AK80" s="24" t="s">
        <v>591</v>
      </c>
      <c r="AL80" s="22"/>
      <c r="AM80" s="32" t="s">
        <v>557</v>
      </c>
      <c r="AN80" s="32" t="s">
        <v>592</v>
      </c>
      <c r="AO80" s="22" t="s">
        <v>593</v>
      </c>
      <c r="AP80" s="22"/>
      <c r="AQ80" s="22"/>
      <c r="AR80" s="25">
        <f>S80+W80+AA80+AF80+AQ80+AJ80</f>
        <v>46.56254545454546</v>
      </c>
      <c r="AS80" s="22" t="s">
        <v>60</v>
      </c>
      <c r="AT80" s="22" t="s">
        <v>169</v>
      </c>
      <c r="AU80" s="24"/>
    </row>
    <row r="81" spans="1:47" ht="45">
      <c r="A81" s="22">
        <v>76</v>
      </c>
      <c r="B81" s="23">
        <v>166</v>
      </c>
      <c r="C81" s="24" t="s">
        <v>594</v>
      </c>
      <c r="D81" s="24" t="s">
        <v>595</v>
      </c>
      <c r="E81" s="24" t="s">
        <v>596</v>
      </c>
      <c r="F81" s="22" t="s">
        <v>597</v>
      </c>
      <c r="G81" s="26" t="s">
        <v>75</v>
      </c>
      <c r="H81" s="22" t="s">
        <v>158</v>
      </c>
      <c r="I81" s="22" t="s">
        <v>49</v>
      </c>
      <c r="J81" s="22" t="s">
        <v>50</v>
      </c>
      <c r="K81" s="22" t="s">
        <v>477</v>
      </c>
      <c r="L81" s="22" t="s">
        <v>52</v>
      </c>
      <c r="M81" s="24" t="s">
        <v>464</v>
      </c>
      <c r="N81" s="27" t="s">
        <v>407</v>
      </c>
      <c r="O81" s="22"/>
      <c r="P81" s="22">
        <v>1800</v>
      </c>
      <c r="Q81" s="22">
        <v>1283</v>
      </c>
      <c r="R81" s="25">
        <f t="shared" si="13"/>
        <v>71.27777777777777</v>
      </c>
      <c r="S81" s="25">
        <f t="shared" si="14"/>
        <v>21.38333333333333</v>
      </c>
      <c r="T81" s="22">
        <v>2000</v>
      </c>
      <c r="U81" s="22">
        <v>1185</v>
      </c>
      <c r="V81" s="25">
        <f>U81/T81*100</f>
        <v>59.25</v>
      </c>
      <c r="W81" s="22">
        <v>5</v>
      </c>
      <c r="X81" s="22">
        <v>1400</v>
      </c>
      <c r="Y81" s="22">
        <v>949</v>
      </c>
      <c r="Z81" s="25">
        <f t="shared" si="15"/>
        <v>67.78571428571428</v>
      </c>
      <c r="AA81" s="25">
        <f t="shared" si="16"/>
        <v>20.335714285714282</v>
      </c>
      <c r="AB81" s="22" t="s">
        <v>123</v>
      </c>
      <c r="AC81" s="22"/>
      <c r="AD81" s="22"/>
      <c r="AE81" s="22"/>
      <c r="AF81" s="22"/>
      <c r="AG81" s="22"/>
      <c r="AH81" s="22"/>
      <c r="AI81" s="25"/>
      <c r="AJ81" s="25"/>
      <c r="AK81" s="24" t="s">
        <v>598</v>
      </c>
      <c r="AL81" s="22" t="s">
        <v>125</v>
      </c>
      <c r="AM81" s="22">
        <v>2015</v>
      </c>
      <c r="AN81" s="22">
        <v>2017</v>
      </c>
      <c r="AO81" s="22" t="s">
        <v>285</v>
      </c>
      <c r="AP81" s="22"/>
      <c r="AQ81" s="22"/>
      <c r="AR81" s="25">
        <f>S81+W81+AA81+AF81+AQ81+AJ81</f>
        <v>46.719047619047615</v>
      </c>
      <c r="AS81" s="22" t="s">
        <v>60</v>
      </c>
      <c r="AT81" s="22" t="s">
        <v>599</v>
      </c>
      <c r="AU81" s="24"/>
    </row>
    <row r="82" spans="1:47" s="6" customFormat="1" ht="60">
      <c r="A82" s="22">
        <v>77</v>
      </c>
      <c r="B82" s="23">
        <v>167</v>
      </c>
      <c r="C82" s="24" t="s">
        <v>600</v>
      </c>
      <c r="D82" s="24" t="s">
        <v>601</v>
      </c>
      <c r="E82" s="24" t="s">
        <v>602</v>
      </c>
      <c r="F82" s="22" t="s">
        <v>603</v>
      </c>
      <c r="G82" s="26" t="s">
        <v>75</v>
      </c>
      <c r="H82" s="22" t="s">
        <v>604</v>
      </c>
      <c r="I82" s="22" t="s">
        <v>49</v>
      </c>
      <c r="J82" s="22" t="s">
        <v>50</v>
      </c>
      <c r="K82" s="22" t="s">
        <v>605</v>
      </c>
      <c r="L82" s="22"/>
      <c r="M82" s="24"/>
      <c r="N82" s="24" t="s">
        <v>584</v>
      </c>
      <c r="O82" s="22"/>
      <c r="P82" s="22">
        <v>1800</v>
      </c>
      <c r="Q82" s="22">
        <v>1149</v>
      </c>
      <c r="R82" s="25">
        <f t="shared" si="13"/>
        <v>63.83333333333333</v>
      </c>
      <c r="S82" s="25">
        <f t="shared" si="14"/>
        <v>19.15</v>
      </c>
      <c r="T82" s="22"/>
      <c r="U82" s="22"/>
      <c r="V82" s="22"/>
      <c r="W82" s="22"/>
      <c r="X82" s="22">
        <v>1400</v>
      </c>
      <c r="Y82" s="22">
        <v>998</v>
      </c>
      <c r="Z82" s="25">
        <f t="shared" si="15"/>
        <v>71.28571428571429</v>
      </c>
      <c r="AA82" s="25">
        <f t="shared" si="16"/>
        <v>21.385714285714286</v>
      </c>
      <c r="AB82" s="22" t="s">
        <v>123</v>
      </c>
      <c r="AC82" s="22"/>
      <c r="AD82" s="22"/>
      <c r="AE82" s="22"/>
      <c r="AF82" s="22"/>
      <c r="AG82" s="22">
        <v>150</v>
      </c>
      <c r="AH82" s="22">
        <v>80</v>
      </c>
      <c r="AI82" s="25">
        <f>AH82/AG82*100</f>
        <v>53.333333333333336</v>
      </c>
      <c r="AJ82" s="25">
        <f>AI82*0.2</f>
        <v>10.666666666666668</v>
      </c>
      <c r="AK82" s="24" t="s">
        <v>606</v>
      </c>
      <c r="AL82" s="22"/>
      <c r="AM82" s="22" t="s">
        <v>607</v>
      </c>
      <c r="AN82" s="22" t="s">
        <v>500</v>
      </c>
      <c r="AO82" s="34" t="s">
        <v>608</v>
      </c>
      <c r="AP82" s="34"/>
      <c r="AQ82" s="34"/>
      <c r="AR82" s="25">
        <f>S82+W82+AA82+AF82+AQ82+AJ82</f>
        <v>51.20238095238095</v>
      </c>
      <c r="AS82" s="22" t="s">
        <v>60</v>
      </c>
      <c r="AT82" s="22" t="s">
        <v>568</v>
      </c>
      <c r="AU82" s="24"/>
    </row>
    <row r="83" spans="1:47" ht="135">
      <c r="A83" s="22">
        <v>78</v>
      </c>
      <c r="B83" s="23">
        <v>168</v>
      </c>
      <c r="C83" s="24" t="s">
        <v>609</v>
      </c>
      <c r="D83" s="24" t="s">
        <v>610</v>
      </c>
      <c r="E83" s="24" t="s">
        <v>611</v>
      </c>
      <c r="F83" s="22" t="s">
        <v>612</v>
      </c>
      <c r="G83" s="26" t="s">
        <v>75</v>
      </c>
      <c r="H83" s="22" t="s">
        <v>158</v>
      </c>
      <c r="I83" s="22" t="s">
        <v>49</v>
      </c>
      <c r="J83" s="22" t="s">
        <v>50</v>
      </c>
      <c r="K83" s="22" t="s">
        <v>605</v>
      </c>
      <c r="L83" s="22"/>
      <c r="M83" s="24"/>
      <c r="N83" s="27" t="s">
        <v>407</v>
      </c>
      <c r="O83" s="22"/>
      <c r="P83" s="22">
        <v>1800</v>
      </c>
      <c r="Q83" s="22">
        <v>1405</v>
      </c>
      <c r="R83" s="25">
        <f t="shared" si="13"/>
        <v>78.05555555555556</v>
      </c>
      <c r="S83" s="25">
        <f t="shared" si="14"/>
        <v>23.416666666666668</v>
      </c>
      <c r="T83" s="22"/>
      <c r="U83" s="22"/>
      <c r="V83" s="22"/>
      <c r="W83" s="22"/>
      <c r="X83" s="22">
        <v>1200</v>
      </c>
      <c r="Y83" s="22">
        <v>898</v>
      </c>
      <c r="Z83" s="25">
        <f t="shared" si="15"/>
        <v>74.83333333333333</v>
      </c>
      <c r="AA83" s="25">
        <f t="shared" si="16"/>
        <v>22.45</v>
      </c>
      <c r="AB83" s="22" t="s">
        <v>123</v>
      </c>
      <c r="AC83" s="22"/>
      <c r="AD83" s="22"/>
      <c r="AE83" s="22"/>
      <c r="AF83" s="22"/>
      <c r="AG83" s="22">
        <v>150</v>
      </c>
      <c r="AH83" s="22">
        <v>81</v>
      </c>
      <c r="AI83" s="25">
        <f>AH83/AG83*100</f>
        <v>54</v>
      </c>
      <c r="AJ83" s="25">
        <f>AI83*0.2</f>
        <v>10.8</v>
      </c>
      <c r="AK83" s="24"/>
      <c r="AL83" s="22"/>
      <c r="AM83" s="22"/>
      <c r="AN83" s="22"/>
      <c r="AO83" s="22"/>
      <c r="AP83" s="22"/>
      <c r="AQ83" s="22"/>
      <c r="AR83" s="25">
        <f>S83+W83+AA83+AF83+AQ83+AJ83</f>
        <v>56.66666666666667</v>
      </c>
      <c r="AS83" s="22" t="s">
        <v>60</v>
      </c>
      <c r="AT83" s="22" t="s">
        <v>613</v>
      </c>
      <c r="AU83" s="24"/>
    </row>
    <row r="84" spans="1:47" ht="90">
      <c r="A84" s="22">
        <v>79</v>
      </c>
      <c r="B84" s="23">
        <v>172</v>
      </c>
      <c r="C84" s="24" t="s">
        <v>614</v>
      </c>
      <c r="D84" s="24" t="s">
        <v>615</v>
      </c>
      <c r="E84" s="24" t="s">
        <v>616</v>
      </c>
      <c r="F84" s="22" t="s">
        <v>617</v>
      </c>
      <c r="G84" s="26" t="s">
        <v>75</v>
      </c>
      <c r="H84" s="22" t="s">
        <v>526</v>
      </c>
      <c r="I84" s="22" t="s">
        <v>49</v>
      </c>
      <c r="J84" s="22" t="s">
        <v>50</v>
      </c>
      <c r="K84" s="22" t="s">
        <v>477</v>
      </c>
      <c r="L84" s="22" t="s">
        <v>52</v>
      </c>
      <c r="M84" s="24" t="s">
        <v>53</v>
      </c>
      <c r="N84" s="24" t="s">
        <v>407</v>
      </c>
      <c r="O84" s="22"/>
      <c r="P84" s="22">
        <v>2200</v>
      </c>
      <c r="Q84" s="22">
        <v>1250</v>
      </c>
      <c r="R84" s="25">
        <f t="shared" si="13"/>
        <v>56.81818181818182</v>
      </c>
      <c r="S84" s="25">
        <f t="shared" si="14"/>
        <v>17.045454545454547</v>
      </c>
      <c r="T84" s="22">
        <v>1000</v>
      </c>
      <c r="U84" s="22">
        <v>677</v>
      </c>
      <c r="V84" s="25">
        <f>U84/T84*100</f>
        <v>67.7</v>
      </c>
      <c r="W84" s="22">
        <v>5</v>
      </c>
      <c r="X84" s="22">
        <v>1400</v>
      </c>
      <c r="Y84" s="22">
        <v>1008</v>
      </c>
      <c r="Z84" s="25">
        <f t="shared" si="15"/>
        <v>72</v>
      </c>
      <c r="AA84" s="25">
        <f t="shared" si="16"/>
        <v>21.599999999999998</v>
      </c>
      <c r="AB84" s="22" t="s">
        <v>123</v>
      </c>
      <c r="AC84" s="22"/>
      <c r="AD84" s="22"/>
      <c r="AE84" s="22"/>
      <c r="AF84" s="22"/>
      <c r="AG84" s="22">
        <v>150</v>
      </c>
      <c r="AH84" s="22">
        <v>87</v>
      </c>
      <c r="AI84" s="25">
        <f>AH84/AG84*100</f>
        <v>57.99999999999999</v>
      </c>
      <c r="AJ84" s="25">
        <f>AI84*0.2</f>
        <v>11.6</v>
      </c>
      <c r="AK84" s="24" t="s">
        <v>618</v>
      </c>
      <c r="AL84" s="22" t="s">
        <v>125</v>
      </c>
      <c r="AM84" s="22">
        <v>2008</v>
      </c>
      <c r="AN84" s="22">
        <v>2013</v>
      </c>
      <c r="AO84" s="22" t="s">
        <v>319</v>
      </c>
      <c r="AP84" s="22"/>
      <c r="AQ84" s="22"/>
      <c r="AR84" s="25">
        <f>S84+W84+AA84+AF84+AQ84+AJ84</f>
        <v>55.24545454545454</v>
      </c>
      <c r="AS84" s="22" t="s">
        <v>60</v>
      </c>
      <c r="AT84" s="22" t="s">
        <v>619</v>
      </c>
      <c r="AU84" s="24"/>
    </row>
    <row r="85" spans="1:47" ht="75">
      <c r="A85" s="22">
        <v>80</v>
      </c>
      <c r="B85" s="23">
        <v>173</v>
      </c>
      <c r="C85" s="35" t="s">
        <v>483</v>
      </c>
      <c r="D85" s="35" t="s">
        <v>620</v>
      </c>
      <c r="E85" s="35" t="s">
        <v>121</v>
      </c>
      <c r="F85" s="22" t="s">
        <v>621</v>
      </c>
      <c r="G85" s="26" t="s">
        <v>75</v>
      </c>
      <c r="H85" s="36" t="s">
        <v>526</v>
      </c>
      <c r="I85" s="36" t="s">
        <v>49</v>
      </c>
      <c r="J85" s="36" t="s">
        <v>50</v>
      </c>
      <c r="K85" s="36" t="s">
        <v>477</v>
      </c>
      <c r="L85" s="36"/>
      <c r="M85" s="35"/>
      <c r="N85" s="35" t="s">
        <v>407</v>
      </c>
      <c r="O85" s="36"/>
      <c r="P85" s="36">
        <v>2250</v>
      </c>
      <c r="Q85" s="36">
        <v>1302</v>
      </c>
      <c r="R85" s="25">
        <f t="shared" si="13"/>
        <v>57.86666666666667</v>
      </c>
      <c r="S85" s="25">
        <f t="shared" si="14"/>
        <v>17.36</v>
      </c>
      <c r="T85" s="36"/>
      <c r="U85" s="36"/>
      <c r="V85" s="22"/>
      <c r="W85" s="22"/>
      <c r="X85" s="36">
        <v>1400</v>
      </c>
      <c r="Y85" s="36">
        <v>896</v>
      </c>
      <c r="Z85" s="25">
        <f t="shared" si="15"/>
        <v>64</v>
      </c>
      <c r="AA85" s="25">
        <f t="shared" si="16"/>
        <v>19.2</v>
      </c>
      <c r="AB85" s="36" t="s">
        <v>123</v>
      </c>
      <c r="AC85" s="36"/>
      <c r="AD85" s="36"/>
      <c r="AE85" s="22"/>
      <c r="AF85" s="22"/>
      <c r="AG85" s="36"/>
      <c r="AH85" s="36"/>
      <c r="AI85" s="25"/>
      <c r="AJ85" s="25"/>
      <c r="AK85" s="35" t="s">
        <v>622</v>
      </c>
      <c r="AL85" s="36" t="s">
        <v>125</v>
      </c>
      <c r="AM85" s="36">
        <v>2014</v>
      </c>
      <c r="AN85" s="36">
        <v>2021</v>
      </c>
      <c r="AO85" s="36" t="s">
        <v>529</v>
      </c>
      <c r="AP85" s="36"/>
      <c r="AQ85" s="36"/>
      <c r="AR85" s="25">
        <f>S85+W85+AA85+AF85+AQ85+AJ85</f>
        <v>36.56</v>
      </c>
      <c r="AS85" s="36" t="s">
        <v>60</v>
      </c>
      <c r="AT85" s="36" t="s">
        <v>623</v>
      </c>
      <c r="AU85" s="35"/>
    </row>
    <row r="86" spans="1:47" ht="45">
      <c r="A86" s="22">
        <v>81</v>
      </c>
      <c r="B86" s="23">
        <v>174</v>
      </c>
      <c r="C86" s="35" t="s">
        <v>624</v>
      </c>
      <c r="D86" s="35" t="s">
        <v>625</v>
      </c>
      <c r="E86" s="35" t="s">
        <v>626</v>
      </c>
      <c r="F86" s="22" t="s">
        <v>627</v>
      </c>
      <c r="G86" s="26" t="s">
        <v>75</v>
      </c>
      <c r="H86" s="36" t="s">
        <v>158</v>
      </c>
      <c r="I86" s="36" t="s">
        <v>49</v>
      </c>
      <c r="J86" s="36" t="s">
        <v>50</v>
      </c>
      <c r="K86" s="36" t="s">
        <v>477</v>
      </c>
      <c r="L86" s="36" t="s">
        <v>52</v>
      </c>
      <c r="M86" s="35" t="s">
        <v>53</v>
      </c>
      <c r="N86" s="35" t="s">
        <v>407</v>
      </c>
      <c r="O86" s="36"/>
      <c r="P86" s="36">
        <v>1800</v>
      </c>
      <c r="Q86" s="36">
        <v>1217</v>
      </c>
      <c r="R86" s="25">
        <f t="shared" si="13"/>
        <v>67.61111111111111</v>
      </c>
      <c r="S86" s="25">
        <f t="shared" si="14"/>
        <v>20.283333333333335</v>
      </c>
      <c r="T86" s="36">
        <v>1000</v>
      </c>
      <c r="U86" s="36">
        <v>640</v>
      </c>
      <c r="V86" s="25">
        <f>U86/T86*100</f>
        <v>64</v>
      </c>
      <c r="W86" s="22">
        <v>5</v>
      </c>
      <c r="X86" s="36">
        <v>1400</v>
      </c>
      <c r="Y86" s="36">
        <v>1044</v>
      </c>
      <c r="Z86" s="25">
        <f t="shared" si="15"/>
        <v>74.57142857142857</v>
      </c>
      <c r="AA86" s="25">
        <f t="shared" si="16"/>
        <v>22.37142857142857</v>
      </c>
      <c r="AB86" s="36" t="s">
        <v>123</v>
      </c>
      <c r="AC86" s="36"/>
      <c r="AD86" s="36"/>
      <c r="AE86" s="22"/>
      <c r="AF86" s="22"/>
      <c r="AG86" s="36">
        <v>150</v>
      </c>
      <c r="AH86" s="36">
        <v>76</v>
      </c>
      <c r="AI86" s="25">
        <f>AH86/AG86*100</f>
        <v>50.66666666666667</v>
      </c>
      <c r="AJ86" s="25">
        <f>AI86*0.2</f>
        <v>10.133333333333335</v>
      </c>
      <c r="AK86" s="35" t="s">
        <v>628</v>
      </c>
      <c r="AL86" s="36" t="s">
        <v>125</v>
      </c>
      <c r="AM86" s="36">
        <v>2008</v>
      </c>
      <c r="AN86" s="36">
        <v>2009</v>
      </c>
      <c r="AO86" s="36" t="s">
        <v>593</v>
      </c>
      <c r="AP86" s="36"/>
      <c r="AQ86" s="36"/>
      <c r="AR86" s="25">
        <f>S86+W86+AA86+AF86+AQ86+AJ86</f>
        <v>57.78809523809524</v>
      </c>
      <c r="AS86" s="36" t="s">
        <v>60</v>
      </c>
      <c r="AT86" s="36" t="s">
        <v>629</v>
      </c>
      <c r="AU86" s="35"/>
    </row>
    <row r="87" spans="1:47" ht="60">
      <c r="A87" s="22">
        <v>82</v>
      </c>
      <c r="B87" s="23">
        <v>176</v>
      </c>
      <c r="C87" s="24" t="s">
        <v>630</v>
      </c>
      <c r="D87" s="24" t="s">
        <v>631</v>
      </c>
      <c r="E87" s="24" t="s">
        <v>322</v>
      </c>
      <c r="F87" s="22" t="s">
        <v>632</v>
      </c>
      <c r="G87" s="26" t="s">
        <v>75</v>
      </c>
      <c r="H87" s="22" t="s">
        <v>67</v>
      </c>
      <c r="I87" s="36" t="s">
        <v>49</v>
      </c>
      <c r="J87" s="36" t="s">
        <v>50</v>
      </c>
      <c r="K87" s="22" t="s">
        <v>477</v>
      </c>
      <c r="L87" s="36" t="s">
        <v>52</v>
      </c>
      <c r="M87" s="35" t="s">
        <v>53</v>
      </c>
      <c r="N87" s="24"/>
      <c r="O87" s="22"/>
      <c r="P87" s="22">
        <v>2300</v>
      </c>
      <c r="Q87" s="22">
        <v>1492</v>
      </c>
      <c r="R87" s="25">
        <f t="shared" si="13"/>
        <v>64.8695652173913</v>
      </c>
      <c r="S87" s="25">
        <f t="shared" si="14"/>
        <v>19.46086956521739</v>
      </c>
      <c r="T87" s="22">
        <v>1000</v>
      </c>
      <c r="U87" s="22">
        <v>586</v>
      </c>
      <c r="V87" s="25">
        <f>U87/T87*100</f>
        <v>58.599999999999994</v>
      </c>
      <c r="W87" s="22">
        <v>5</v>
      </c>
      <c r="X87" s="22"/>
      <c r="Y87" s="22"/>
      <c r="Z87" s="25"/>
      <c r="AA87" s="25"/>
      <c r="AB87" s="22"/>
      <c r="AC87" s="22"/>
      <c r="AD87" s="22"/>
      <c r="AE87" s="22"/>
      <c r="AF87" s="22"/>
      <c r="AG87" s="22"/>
      <c r="AH87" s="22"/>
      <c r="AI87" s="25"/>
      <c r="AJ87" s="25"/>
      <c r="AK87" s="24" t="s">
        <v>633</v>
      </c>
      <c r="AL87" s="22" t="s">
        <v>125</v>
      </c>
      <c r="AM87" s="22">
        <v>2013</v>
      </c>
      <c r="AN87" s="22">
        <v>2015</v>
      </c>
      <c r="AO87" s="22" t="s">
        <v>285</v>
      </c>
      <c r="AP87" s="22"/>
      <c r="AQ87" s="22"/>
      <c r="AR87" s="25">
        <f>S87+W87+AA87+AF87+AQ87+AJ87</f>
        <v>24.46086956521739</v>
      </c>
      <c r="AS87" s="22" t="s">
        <v>60</v>
      </c>
      <c r="AT87" s="22" t="s">
        <v>634</v>
      </c>
      <c r="AU87" s="24"/>
    </row>
    <row r="88" spans="1:47" ht="105">
      <c r="A88" s="22">
        <v>83</v>
      </c>
      <c r="B88" s="23">
        <v>178</v>
      </c>
      <c r="C88" s="24" t="s">
        <v>635</v>
      </c>
      <c r="D88" s="24" t="s">
        <v>636</v>
      </c>
      <c r="E88" s="24" t="s">
        <v>64</v>
      </c>
      <c r="F88" s="22" t="s">
        <v>637</v>
      </c>
      <c r="G88" s="26" t="s">
        <v>75</v>
      </c>
      <c r="H88" s="22" t="s">
        <v>166</v>
      </c>
      <c r="I88" s="36" t="s">
        <v>49</v>
      </c>
      <c r="J88" s="36" t="s">
        <v>50</v>
      </c>
      <c r="K88" s="22" t="s">
        <v>513</v>
      </c>
      <c r="L88" s="22"/>
      <c r="M88" s="24"/>
      <c r="N88" s="35" t="s">
        <v>547</v>
      </c>
      <c r="O88" s="22"/>
      <c r="P88" s="22">
        <v>1900</v>
      </c>
      <c r="Q88" s="22">
        <v>945</v>
      </c>
      <c r="R88" s="25">
        <f t="shared" si="13"/>
        <v>49.73684210526316</v>
      </c>
      <c r="S88" s="25">
        <f t="shared" si="14"/>
        <v>14.921052631578947</v>
      </c>
      <c r="T88" s="22"/>
      <c r="U88" s="22"/>
      <c r="V88" s="22"/>
      <c r="W88" s="22"/>
      <c r="X88" s="22">
        <v>1400</v>
      </c>
      <c r="Y88" s="22">
        <v>873</v>
      </c>
      <c r="Z88" s="25">
        <f>Y88/X88*100</f>
        <v>62.357142857142854</v>
      </c>
      <c r="AA88" s="25">
        <f>Z88*0.3</f>
        <v>18.707142857142856</v>
      </c>
      <c r="AB88" s="22" t="s">
        <v>123</v>
      </c>
      <c r="AC88" s="22"/>
      <c r="AD88" s="22"/>
      <c r="AE88" s="22"/>
      <c r="AF88" s="22"/>
      <c r="AG88" s="22"/>
      <c r="AH88" s="22"/>
      <c r="AI88" s="25"/>
      <c r="AJ88" s="25"/>
      <c r="AK88" s="24" t="s">
        <v>638</v>
      </c>
      <c r="AL88" s="22" t="s">
        <v>125</v>
      </c>
      <c r="AM88" s="22" t="s">
        <v>639</v>
      </c>
      <c r="AN88" s="22" t="s">
        <v>640</v>
      </c>
      <c r="AO88" s="22" t="s">
        <v>641</v>
      </c>
      <c r="AP88" s="22"/>
      <c r="AQ88" s="22"/>
      <c r="AR88" s="25">
        <f>S88+W88+AA88+AF88+AQ88+AJ88</f>
        <v>33.6281954887218</v>
      </c>
      <c r="AS88" s="22" t="s">
        <v>60</v>
      </c>
      <c r="AT88" s="22" t="s">
        <v>642</v>
      </c>
      <c r="AU88" s="24"/>
    </row>
    <row r="89" spans="1:47" ht="45">
      <c r="A89" s="22">
        <v>84</v>
      </c>
      <c r="B89" s="23">
        <v>179</v>
      </c>
      <c r="C89" s="24" t="s">
        <v>643</v>
      </c>
      <c r="D89" s="24" t="s">
        <v>63</v>
      </c>
      <c r="E89" s="24" t="s">
        <v>505</v>
      </c>
      <c r="F89" s="22" t="s">
        <v>644</v>
      </c>
      <c r="G89" s="26" t="s">
        <v>75</v>
      </c>
      <c r="H89" s="22" t="s">
        <v>158</v>
      </c>
      <c r="I89" s="22" t="s">
        <v>645</v>
      </c>
      <c r="J89" s="36" t="s">
        <v>50</v>
      </c>
      <c r="K89" s="22" t="s">
        <v>477</v>
      </c>
      <c r="L89" s="22"/>
      <c r="M89" s="24"/>
      <c r="N89" s="24" t="s">
        <v>407</v>
      </c>
      <c r="O89" s="22"/>
      <c r="P89" s="22">
        <v>2200</v>
      </c>
      <c r="Q89" s="22">
        <v>1306</v>
      </c>
      <c r="R89" s="25">
        <f t="shared" si="13"/>
        <v>59.36363636363636</v>
      </c>
      <c r="S89" s="25">
        <f t="shared" si="14"/>
        <v>17.80909090909091</v>
      </c>
      <c r="T89" s="22"/>
      <c r="U89" s="22"/>
      <c r="V89" s="22"/>
      <c r="W89" s="22"/>
      <c r="X89" s="22">
        <v>1400</v>
      </c>
      <c r="Y89" s="22">
        <v>966</v>
      </c>
      <c r="Z89" s="25">
        <f>Y89/X89*100</f>
        <v>69</v>
      </c>
      <c r="AA89" s="25">
        <f>Z89*0.3</f>
        <v>20.7</v>
      </c>
      <c r="AB89" s="22" t="s">
        <v>123</v>
      </c>
      <c r="AC89" s="22"/>
      <c r="AD89" s="22"/>
      <c r="AE89" s="22"/>
      <c r="AF89" s="22"/>
      <c r="AG89" s="22">
        <v>150</v>
      </c>
      <c r="AH89" s="22">
        <v>60</v>
      </c>
      <c r="AI89" s="25">
        <f>AH89/AG89*100</f>
        <v>40</v>
      </c>
      <c r="AJ89" s="25">
        <f>AI89*0.2</f>
        <v>8</v>
      </c>
      <c r="AK89" s="24" t="s">
        <v>646</v>
      </c>
      <c r="AL89" s="22" t="s">
        <v>125</v>
      </c>
      <c r="AM89" s="29">
        <v>41091</v>
      </c>
      <c r="AN89" s="29">
        <v>41365</v>
      </c>
      <c r="AO89" s="22" t="s">
        <v>593</v>
      </c>
      <c r="AP89" s="22"/>
      <c r="AQ89" s="22"/>
      <c r="AR89" s="25">
        <f>S89+W89+AA89+AF89+AQ89+AJ89</f>
        <v>46.50909090909091</v>
      </c>
      <c r="AS89" s="22" t="s">
        <v>60</v>
      </c>
      <c r="AT89" s="22" t="s">
        <v>629</v>
      </c>
      <c r="AU89" s="24"/>
    </row>
    <row r="90" spans="1:47" ht="75">
      <c r="A90" s="22">
        <v>85</v>
      </c>
      <c r="B90" s="23">
        <v>180</v>
      </c>
      <c r="C90" s="24" t="s">
        <v>647</v>
      </c>
      <c r="D90" s="24" t="s">
        <v>648</v>
      </c>
      <c r="E90" s="24" t="s">
        <v>649</v>
      </c>
      <c r="F90" s="22" t="s">
        <v>198</v>
      </c>
      <c r="G90" s="26" t="s">
        <v>75</v>
      </c>
      <c r="H90" s="22" t="s">
        <v>158</v>
      </c>
      <c r="I90" s="22" t="s">
        <v>49</v>
      </c>
      <c r="J90" s="36" t="s">
        <v>50</v>
      </c>
      <c r="K90" s="22" t="s">
        <v>477</v>
      </c>
      <c r="L90" s="22"/>
      <c r="M90" s="24"/>
      <c r="N90" s="24" t="s">
        <v>407</v>
      </c>
      <c r="O90" s="22"/>
      <c r="P90" s="22">
        <v>2200</v>
      </c>
      <c r="Q90" s="22">
        <v>1378</v>
      </c>
      <c r="R90" s="25">
        <f t="shared" si="13"/>
        <v>62.63636363636363</v>
      </c>
      <c r="S90" s="25">
        <f t="shared" si="14"/>
        <v>18.79090909090909</v>
      </c>
      <c r="T90" s="22"/>
      <c r="U90" s="22"/>
      <c r="V90" s="22"/>
      <c r="W90" s="22"/>
      <c r="X90" s="22">
        <v>1400</v>
      </c>
      <c r="Y90" s="22">
        <v>1023</v>
      </c>
      <c r="Z90" s="25">
        <f>Y90/X90*100</f>
        <v>73.07142857142857</v>
      </c>
      <c r="AA90" s="25">
        <f>Z90*0.3</f>
        <v>21.92142857142857</v>
      </c>
      <c r="AB90" s="22" t="s">
        <v>123</v>
      </c>
      <c r="AC90" s="22"/>
      <c r="AD90" s="22"/>
      <c r="AE90" s="22"/>
      <c r="AF90" s="22"/>
      <c r="AG90" s="22">
        <v>150</v>
      </c>
      <c r="AH90" s="22">
        <v>78</v>
      </c>
      <c r="AI90" s="25">
        <f>AH90/AG90*100</f>
        <v>52</v>
      </c>
      <c r="AJ90" s="25">
        <f>AI90*0.2</f>
        <v>10.4</v>
      </c>
      <c r="AK90" s="24" t="s">
        <v>650</v>
      </c>
      <c r="AL90" s="22" t="s">
        <v>125</v>
      </c>
      <c r="AM90" s="22" t="s">
        <v>651</v>
      </c>
      <c r="AN90" s="22" t="s">
        <v>208</v>
      </c>
      <c r="AO90" s="22" t="s">
        <v>652</v>
      </c>
      <c r="AP90" s="22"/>
      <c r="AQ90" s="22"/>
      <c r="AR90" s="25">
        <f>S90+W90+AA90+AF90+AQ90+AJ90</f>
        <v>51.11233766233766</v>
      </c>
      <c r="AS90" s="22" t="s">
        <v>60</v>
      </c>
      <c r="AT90" s="22" t="s">
        <v>356</v>
      </c>
      <c r="AU90" s="24"/>
    </row>
    <row r="91" spans="1:47" ht="45">
      <c r="A91" s="22">
        <v>86</v>
      </c>
      <c r="B91" s="23">
        <v>181</v>
      </c>
      <c r="C91" s="24" t="s">
        <v>653</v>
      </c>
      <c r="D91" s="24" t="s">
        <v>654</v>
      </c>
      <c r="E91" s="24" t="s">
        <v>45</v>
      </c>
      <c r="F91" s="22" t="s">
        <v>655</v>
      </c>
      <c r="G91" s="22" t="s">
        <v>75</v>
      </c>
      <c r="H91" s="22" t="s">
        <v>111</v>
      </c>
      <c r="I91" s="22" t="s">
        <v>49</v>
      </c>
      <c r="J91" s="22" t="s">
        <v>50</v>
      </c>
      <c r="K91" s="22" t="s">
        <v>51</v>
      </c>
      <c r="L91" s="22" t="s">
        <v>52</v>
      </c>
      <c r="M91" s="24" t="s">
        <v>53</v>
      </c>
      <c r="N91" s="24" t="s">
        <v>54</v>
      </c>
      <c r="O91" s="22" t="s">
        <v>55</v>
      </c>
      <c r="P91" s="22">
        <v>2200</v>
      </c>
      <c r="Q91" s="22">
        <v>1653</v>
      </c>
      <c r="R91" s="25">
        <f t="shared" si="13"/>
        <v>75.13636363636364</v>
      </c>
      <c r="S91" s="25">
        <f t="shared" si="14"/>
        <v>22.540909090909093</v>
      </c>
      <c r="T91" s="22">
        <v>2000</v>
      </c>
      <c r="U91" s="22">
        <v>1457</v>
      </c>
      <c r="V91" s="25">
        <f>U91/T91*100</f>
        <v>72.85000000000001</v>
      </c>
      <c r="W91" s="22">
        <v>5</v>
      </c>
      <c r="X91" s="22">
        <v>1400</v>
      </c>
      <c r="Y91" s="22">
        <v>1032</v>
      </c>
      <c r="Z91" s="25">
        <f>Y91/X91*100</f>
        <v>73.71428571428571</v>
      </c>
      <c r="AA91" s="25">
        <f>Z91*0.3</f>
        <v>22.11428571428571</v>
      </c>
      <c r="AB91" s="22" t="s">
        <v>123</v>
      </c>
      <c r="AC91" s="22"/>
      <c r="AD91" s="22"/>
      <c r="AE91" s="22"/>
      <c r="AF91" s="22"/>
      <c r="AG91" s="22" t="s">
        <v>55</v>
      </c>
      <c r="AH91" s="22" t="s">
        <v>55</v>
      </c>
      <c r="AI91" s="25"/>
      <c r="AJ91" s="25"/>
      <c r="AK91" s="24" t="s">
        <v>656</v>
      </c>
      <c r="AL91" s="22" t="s">
        <v>125</v>
      </c>
      <c r="AM91" s="22">
        <v>2014</v>
      </c>
      <c r="AN91" s="22">
        <v>2018</v>
      </c>
      <c r="AO91" s="22" t="s">
        <v>657</v>
      </c>
      <c r="AP91" s="22"/>
      <c r="AQ91" s="22"/>
      <c r="AR91" s="25">
        <f>S91+W91+AA91+AF91+AQ91+AJ91</f>
        <v>49.6551948051948</v>
      </c>
      <c r="AS91" s="22" t="s">
        <v>60</v>
      </c>
      <c r="AT91" s="22" t="s">
        <v>83</v>
      </c>
      <c r="AU91" s="24"/>
    </row>
    <row r="92" spans="1:47" ht="75">
      <c r="A92" s="22">
        <v>87</v>
      </c>
      <c r="B92" s="23">
        <v>185</v>
      </c>
      <c r="C92" s="24" t="s">
        <v>658</v>
      </c>
      <c r="D92" s="24" t="s">
        <v>659</v>
      </c>
      <c r="E92" s="24" t="s">
        <v>660</v>
      </c>
      <c r="F92" s="22" t="s">
        <v>661</v>
      </c>
      <c r="G92" s="22" t="s">
        <v>75</v>
      </c>
      <c r="H92" s="22" t="s">
        <v>166</v>
      </c>
      <c r="I92" s="22" t="s">
        <v>49</v>
      </c>
      <c r="J92" s="22" t="s">
        <v>50</v>
      </c>
      <c r="K92" s="22" t="s">
        <v>77</v>
      </c>
      <c r="L92" s="22" t="s">
        <v>55</v>
      </c>
      <c r="M92" s="24" t="s">
        <v>55</v>
      </c>
      <c r="N92" s="24" t="s">
        <v>55</v>
      </c>
      <c r="O92" s="22" t="s">
        <v>55</v>
      </c>
      <c r="P92" s="22">
        <v>1700</v>
      </c>
      <c r="Q92" s="22">
        <v>964</v>
      </c>
      <c r="R92" s="25">
        <f t="shared" si="13"/>
        <v>56.705882352941174</v>
      </c>
      <c r="S92" s="25">
        <f t="shared" si="14"/>
        <v>17.011764705882353</v>
      </c>
      <c r="T92" s="22"/>
      <c r="U92" s="22"/>
      <c r="V92" s="22"/>
      <c r="W92" s="22"/>
      <c r="X92" s="22" t="s">
        <v>55</v>
      </c>
      <c r="Y92" s="22"/>
      <c r="Z92" s="25"/>
      <c r="AA92" s="25"/>
      <c r="AB92" s="22" t="s">
        <v>55</v>
      </c>
      <c r="AC92" s="22"/>
      <c r="AD92" s="22"/>
      <c r="AE92" s="22"/>
      <c r="AF92" s="22"/>
      <c r="AG92" s="22" t="s">
        <v>55</v>
      </c>
      <c r="AH92" s="22" t="s">
        <v>55</v>
      </c>
      <c r="AI92" s="25"/>
      <c r="AJ92" s="25"/>
      <c r="AK92" s="24" t="s">
        <v>662</v>
      </c>
      <c r="AL92" s="22" t="s">
        <v>55</v>
      </c>
      <c r="AM92" s="22" t="s">
        <v>663</v>
      </c>
      <c r="AN92" s="22" t="s">
        <v>664</v>
      </c>
      <c r="AO92" s="22" t="s">
        <v>427</v>
      </c>
      <c r="AP92" s="22"/>
      <c r="AQ92" s="22"/>
      <c r="AR92" s="25">
        <f>S92+W92+AA92+AF92+AQ92+AJ92</f>
        <v>17.011764705882353</v>
      </c>
      <c r="AS92" s="22" t="s">
        <v>60</v>
      </c>
      <c r="AT92" s="22" t="s">
        <v>665</v>
      </c>
      <c r="AU92" s="24"/>
    </row>
    <row r="93" spans="1:47" ht="60">
      <c r="A93" s="22">
        <v>88</v>
      </c>
      <c r="B93" s="23">
        <v>189</v>
      </c>
      <c r="C93" s="24" t="s">
        <v>666</v>
      </c>
      <c r="D93" s="24" t="s">
        <v>667</v>
      </c>
      <c r="E93" s="24" t="s">
        <v>668</v>
      </c>
      <c r="F93" s="22" t="s">
        <v>669</v>
      </c>
      <c r="G93" s="22" t="s">
        <v>75</v>
      </c>
      <c r="H93" s="22" t="s">
        <v>158</v>
      </c>
      <c r="I93" s="22" t="s">
        <v>49</v>
      </c>
      <c r="J93" s="22" t="s">
        <v>50</v>
      </c>
      <c r="K93" s="22" t="s">
        <v>77</v>
      </c>
      <c r="L93" s="22" t="s">
        <v>55</v>
      </c>
      <c r="M93" s="24" t="s">
        <v>55</v>
      </c>
      <c r="N93" s="24" t="s">
        <v>54</v>
      </c>
      <c r="O93" s="22" t="s">
        <v>55</v>
      </c>
      <c r="P93" s="22">
        <v>2200</v>
      </c>
      <c r="Q93" s="22">
        <v>1237</v>
      </c>
      <c r="R93" s="25">
        <f t="shared" si="13"/>
        <v>56.22727272727273</v>
      </c>
      <c r="S93" s="25">
        <f t="shared" si="14"/>
        <v>16.868181818181817</v>
      </c>
      <c r="T93" s="22"/>
      <c r="U93" s="22"/>
      <c r="V93" s="22"/>
      <c r="W93" s="22"/>
      <c r="X93" s="22">
        <v>1400</v>
      </c>
      <c r="Y93" s="22">
        <v>1015</v>
      </c>
      <c r="Z93" s="25">
        <f>Y93/X93*100</f>
        <v>72.5</v>
      </c>
      <c r="AA93" s="25">
        <f>Z93*0.3</f>
        <v>21.75</v>
      </c>
      <c r="AB93" s="22" t="s">
        <v>123</v>
      </c>
      <c r="AC93" s="22"/>
      <c r="AD93" s="22"/>
      <c r="AE93" s="22"/>
      <c r="AF93" s="22"/>
      <c r="AG93" s="22">
        <v>150</v>
      </c>
      <c r="AH93" s="22">
        <v>81</v>
      </c>
      <c r="AI93" s="25">
        <f>AH93/AG93*100</f>
        <v>54</v>
      </c>
      <c r="AJ93" s="25">
        <f>AI93*0.2</f>
        <v>10.8</v>
      </c>
      <c r="AK93" s="24" t="s">
        <v>55</v>
      </c>
      <c r="AL93" s="22" t="s">
        <v>55</v>
      </c>
      <c r="AM93" s="22" t="s">
        <v>55</v>
      </c>
      <c r="AN93" s="22" t="s">
        <v>55</v>
      </c>
      <c r="AO93" s="22" t="s">
        <v>55</v>
      </c>
      <c r="AP93" s="22"/>
      <c r="AQ93" s="22"/>
      <c r="AR93" s="25">
        <f>S93+W93+AA93+AF93+AQ93+AJ93</f>
        <v>49.41818181818182</v>
      </c>
      <c r="AS93" s="22" t="s">
        <v>60</v>
      </c>
      <c r="AT93" s="22" t="s">
        <v>373</v>
      </c>
      <c r="AU93" s="24"/>
    </row>
    <row r="94" spans="1:47" ht="75">
      <c r="A94" s="22">
        <v>89</v>
      </c>
      <c r="B94" s="23">
        <v>190</v>
      </c>
      <c r="C94" s="24" t="s">
        <v>670</v>
      </c>
      <c r="D94" s="24" t="s">
        <v>671</v>
      </c>
      <c r="E94" s="24" t="s">
        <v>672</v>
      </c>
      <c r="F94" s="22" t="s">
        <v>673</v>
      </c>
      <c r="G94" s="22" t="s">
        <v>75</v>
      </c>
      <c r="H94" s="22" t="s">
        <v>134</v>
      </c>
      <c r="I94" s="22" t="s">
        <v>49</v>
      </c>
      <c r="J94" s="22" t="s">
        <v>50</v>
      </c>
      <c r="K94" s="22" t="s">
        <v>51</v>
      </c>
      <c r="L94" s="22" t="s">
        <v>55</v>
      </c>
      <c r="M94" s="24" t="s">
        <v>55</v>
      </c>
      <c r="N94" s="24" t="s">
        <v>54</v>
      </c>
      <c r="O94" s="22" t="s">
        <v>55</v>
      </c>
      <c r="P94" s="22">
        <v>1800</v>
      </c>
      <c r="Q94" s="22">
        <v>1206</v>
      </c>
      <c r="R94" s="25">
        <f t="shared" si="13"/>
        <v>67</v>
      </c>
      <c r="S94" s="25">
        <f t="shared" si="14"/>
        <v>20.099999999999998</v>
      </c>
      <c r="T94" s="22"/>
      <c r="U94" s="22"/>
      <c r="V94" s="22"/>
      <c r="W94" s="22"/>
      <c r="X94" s="22">
        <v>1200</v>
      </c>
      <c r="Y94" s="22">
        <v>812</v>
      </c>
      <c r="Z94" s="25">
        <f>Y94/X94*100</f>
        <v>67.66666666666666</v>
      </c>
      <c r="AA94" s="25">
        <f>Z94*0.3</f>
        <v>20.299999999999997</v>
      </c>
      <c r="AB94" s="22" t="s">
        <v>123</v>
      </c>
      <c r="AC94" s="22"/>
      <c r="AD94" s="22"/>
      <c r="AE94" s="22"/>
      <c r="AF94" s="22"/>
      <c r="AG94" s="22">
        <v>150</v>
      </c>
      <c r="AH94" s="22">
        <v>84</v>
      </c>
      <c r="AI94" s="25">
        <f>AH94/AG94*100</f>
        <v>56.00000000000001</v>
      </c>
      <c r="AJ94" s="25">
        <f>AI94*0.2</f>
        <v>11.200000000000003</v>
      </c>
      <c r="AK94" s="24" t="s">
        <v>674</v>
      </c>
      <c r="AL94" s="22" t="s">
        <v>125</v>
      </c>
      <c r="AM94" s="22">
        <v>2017</v>
      </c>
      <c r="AN94" s="22">
        <v>2019</v>
      </c>
      <c r="AO94" s="22" t="s">
        <v>393</v>
      </c>
      <c r="AP94" s="22"/>
      <c r="AQ94" s="22"/>
      <c r="AR94" s="25">
        <f>S94+W94+AA94+AF94+AQ94+AJ94</f>
        <v>51.599999999999994</v>
      </c>
      <c r="AS94" s="22" t="s">
        <v>60</v>
      </c>
      <c r="AT94" s="22" t="s">
        <v>675</v>
      </c>
      <c r="AU94" s="24"/>
    </row>
    <row r="95" spans="1:47" ht="60">
      <c r="A95" s="22">
        <v>90</v>
      </c>
      <c r="B95" s="23">
        <v>193</v>
      </c>
      <c r="C95" s="24" t="s">
        <v>676</v>
      </c>
      <c r="D95" s="24" t="s">
        <v>677</v>
      </c>
      <c r="E95" s="24" t="s">
        <v>412</v>
      </c>
      <c r="F95" s="22" t="s">
        <v>678</v>
      </c>
      <c r="G95" s="22" t="s">
        <v>232</v>
      </c>
      <c r="H95" s="22" t="s">
        <v>158</v>
      </c>
      <c r="I95" s="22" t="s">
        <v>49</v>
      </c>
      <c r="J95" s="22" t="s">
        <v>50</v>
      </c>
      <c r="K95" s="22" t="s">
        <v>398</v>
      </c>
      <c r="L95" s="22" t="s">
        <v>52</v>
      </c>
      <c r="M95" s="24" t="s">
        <v>53</v>
      </c>
      <c r="N95" s="24" t="s">
        <v>96</v>
      </c>
      <c r="O95" s="22" t="s">
        <v>55</v>
      </c>
      <c r="P95" s="22">
        <v>4800</v>
      </c>
      <c r="Q95" s="22">
        <v>3333</v>
      </c>
      <c r="R95" s="25">
        <f t="shared" si="13"/>
        <v>69.4375</v>
      </c>
      <c r="S95" s="25">
        <f t="shared" si="14"/>
        <v>20.83125</v>
      </c>
      <c r="T95" s="22">
        <v>1000</v>
      </c>
      <c r="U95" s="22">
        <v>580</v>
      </c>
      <c r="V95" s="25">
        <f>U95/T95*100</f>
        <v>57.99999999999999</v>
      </c>
      <c r="W95" s="22">
        <v>5</v>
      </c>
      <c r="X95" s="22">
        <v>1400</v>
      </c>
      <c r="Y95" s="22">
        <v>997</v>
      </c>
      <c r="Z95" s="25">
        <f>Y95/X95*100</f>
        <v>71.21428571428572</v>
      </c>
      <c r="AA95" s="25">
        <f>Z95*0.3</f>
        <v>21.364285714285717</v>
      </c>
      <c r="AB95" s="22" t="s">
        <v>123</v>
      </c>
      <c r="AC95" s="22"/>
      <c r="AD95" s="22"/>
      <c r="AE95" s="22"/>
      <c r="AF95" s="22"/>
      <c r="AG95" s="22" t="s">
        <v>55</v>
      </c>
      <c r="AH95" s="22" t="s">
        <v>55</v>
      </c>
      <c r="AI95" s="25"/>
      <c r="AJ95" s="25"/>
      <c r="AK95" s="24" t="s">
        <v>679</v>
      </c>
      <c r="AL95" s="22" t="s">
        <v>680</v>
      </c>
      <c r="AM95" s="22" t="s">
        <v>681</v>
      </c>
      <c r="AN95" s="22" t="s">
        <v>682</v>
      </c>
      <c r="AO95" s="22" t="s">
        <v>393</v>
      </c>
      <c r="AP95" s="22"/>
      <c r="AQ95" s="22"/>
      <c r="AR95" s="25">
        <f>S95+W95+AA95+AF95+AQ95+AJ95</f>
        <v>47.19553571428572</v>
      </c>
      <c r="AS95" s="22" t="s">
        <v>60</v>
      </c>
      <c r="AT95" s="22" t="s">
        <v>578</v>
      </c>
      <c r="AU95" s="24"/>
    </row>
    <row r="96" spans="1:47" ht="45">
      <c r="A96" s="22">
        <v>91</v>
      </c>
      <c r="B96" s="23">
        <v>194</v>
      </c>
      <c r="C96" s="24" t="s">
        <v>683</v>
      </c>
      <c r="D96" s="24" t="s">
        <v>684</v>
      </c>
      <c r="E96" s="24" t="s">
        <v>685</v>
      </c>
      <c r="F96" s="22" t="s">
        <v>686</v>
      </c>
      <c r="G96" s="22" t="s">
        <v>75</v>
      </c>
      <c r="H96" s="22" t="s">
        <v>158</v>
      </c>
      <c r="I96" s="22" t="s">
        <v>49</v>
      </c>
      <c r="J96" s="22" t="s">
        <v>50</v>
      </c>
      <c r="K96" s="22" t="s">
        <v>687</v>
      </c>
      <c r="L96" s="22" t="s">
        <v>55</v>
      </c>
      <c r="M96" s="24" t="s">
        <v>55</v>
      </c>
      <c r="N96" s="24" t="s">
        <v>54</v>
      </c>
      <c r="O96" s="22" t="s">
        <v>55</v>
      </c>
      <c r="P96" s="22">
        <v>2200</v>
      </c>
      <c r="Q96" s="22">
        <v>1159</v>
      </c>
      <c r="R96" s="25">
        <f t="shared" si="13"/>
        <v>52.68181818181819</v>
      </c>
      <c r="S96" s="25">
        <f t="shared" si="14"/>
        <v>15.804545454545455</v>
      </c>
      <c r="T96" s="22"/>
      <c r="U96" s="22"/>
      <c r="V96" s="22"/>
      <c r="W96" s="22"/>
      <c r="X96" s="22">
        <v>1400</v>
      </c>
      <c r="Y96" s="22">
        <v>1003</v>
      </c>
      <c r="Z96" s="25">
        <f>Y96/X96*100</f>
        <v>71.64285714285714</v>
      </c>
      <c r="AA96" s="25">
        <f>Z96*0.3</f>
        <v>21.49285714285714</v>
      </c>
      <c r="AB96" s="22" t="s">
        <v>123</v>
      </c>
      <c r="AC96" s="22"/>
      <c r="AD96" s="22"/>
      <c r="AE96" s="22"/>
      <c r="AF96" s="22"/>
      <c r="AG96" s="22">
        <v>150</v>
      </c>
      <c r="AH96" s="22">
        <v>65</v>
      </c>
      <c r="AI96" s="25">
        <f>AH96/AG96*100</f>
        <v>43.333333333333336</v>
      </c>
      <c r="AJ96" s="25">
        <f>AI96*0.2</f>
        <v>8.666666666666668</v>
      </c>
      <c r="AK96" s="24" t="s">
        <v>55</v>
      </c>
      <c r="AL96" s="22" t="s">
        <v>55</v>
      </c>
      <c r="AM96" s="22" t="s">
        <v>55</v>
      </c>
      <c r="AN96" s="22" t="s">
        <v>55</v>
      </c>
      <c r="AO96" s="22" t="s">
        <v>55</v>
      </c>
      <c r="AP96" s="22"/>
      <c r="AQ96" s="22"/>
      <c r="AR96" s="25">
        <f>S96+W96+AA96+AF96+AQ96+AJ96</f>
        <v>45.964069264069266</v>
      </c>
      <c r="AS96" s="22" t="s">
        <v>60</v>
      </c>
      <c r="AT96" s="22" t="s">
        <v>373</v>
      </c>
      <c r="AU96" s="24"/>
    </row>
    <row r="97" spans="1:47" ht="45">
      <c r="A97" s="22">
        <v>92</v>
      </c>
      <c r="B97" s="23">
        <v>195</v>
      </c>
      <c r="C97" s="24" t="s">
        <v>688</v>
      </c>
      <c r="D97" s="24" t="s">
        <v>689</v>
      </c>
      <c r="E97" s="24" t="s">
        <v>306</v>
      </c>
      <c r="F97" s="22" t="s">
        <v>690</v>
      </c>
      <c r="G97" s="22" t="s">
        <v>75</v>
      </c>
      <c r="H97" s="22" t="s">
        <v>158</v>
      </c>
      <c r="I97" s="22" t="s">
        <v>49</v>
      </c>
      <c r="J97" s="22" t="s">
        <v>50</v>
      </c>
      <c r="K97" s="22" t="s">
        <v>51</v>
      </c>
      <c r="L97" s="22" t="s">
        <v>52</v>
      </c>
      <c r="M97" s="24" t="s">
        <v>53</v>
      </c>
      <c r="N97" s="24" t="s">
        <v>55</v>
      </c>
      <c r="O97" s="22" t="s">
        <v>55</v>
      </c>
      <c r="P97" s="22"/>
      <c r="Q97" s="22"/>
      <c r="R97" s="25"/>
      <c r="S97" s="25">
        <f t="shared" si="14"/>
        <v>0</v>
      </c>
      <c r="T97" s="22"/>
      <c r="U97" s="22"/>
      <c r="V97" s="22"/>
      <c r="W97" s="22"/>
      <c r="X97" s="22" t="s">
        <v>55</v>
      </c>
      <c r="Y97" s="22" t="s">
        <v>55</v>
      </c>
      <c r="Z97" s="25"/>
      <c r="AA97" s="25"/>
      <c r="AB97" s="22" t="s">
        <v>55</v>
      </c>
      <c r="AC97" s="22"/>
      <c r="AD97" s="22"/>
      <c r="AE97" s="22"/>
      <c r="AF97" s="22"/>
      <c r="AG97" s="22" t="s">
        <v>55</v>
      </c>
      <c r="AH97" s="22" t="s">
        <v>55</v>
      </c>
      <c r="AI97" s="25"/>
      <c r="AJ97" s="25"/>
      <c r="AK97" s="24" t="s">
        <v>691</v>
      </c>
      <c r="AL97" s="22" t="s">
        <v>125</v>
      </c>
      <c r="AM97" s="22">
        <v>2015</v>
      </c>
      <c r="AN97" s="22">
        <v>2016</v>
      </c>
      <c r="AO97" s="22" t="s">
        <v>692</v>
      </c>
      <c r="AP97" s="22"/>
      <c r="AQ97" s="22"/>
      <c r="AR97" s="25">
        <f>S97+W97+AA97+AF97+AQ97+AJ97</f>
        <v>0</v>
      </c>
      <c r="AS97" s="22" t="s">
        <v>60</v>
      </c>
      <c r="AT97" s="22" t="s">
        <v>665</v>
      </c>
      <c r="AU97" s="24"/>
    </row>
    <row r="98" spans="1:47" ht="75">
      <c r="A98" s="22">
        <v>93</v>
      </c>
      <c r="B98" s="23">
        <v>197</v>
      </c>
      <c r="C98" s="24" t="s">
        <v>693</v>
      </c>
      <c r="D98" s="24" t="s">
        <v>694</v>
      </c>
      <c r="E98" s="24" t="s">
        <v>695</v>
      </c>
      <c r="F98" s="22" t="s">
        <v>696</v>
      </c>
      <c r="G98" s="22" t="s">
        <v>75</v>
      </c>
      <c r="H98" s="22" t="s">
        <v>67</v>
      </c>
      <c r="I98" s="22" t="s">
        <v>49</v>
      </c>
      <c r="J98" s="22" t="s">
        <v>50</v>
      </c>
      <c r="K98" s="22" t="s">
        <v>77</v>
      </c>
      <c r="L98" s="22" t="s">
        <v>52</v>
      </c>
      <c r="M98" s="24" t="s">
        <v>697</v>
      </c>
      <c r="N98" s="24" t="s">
        <v>54</v>
      </c>
      <c r="O98" s="22" t="s">
        <v>55</v>
      </c>
      <c r="P98" s="22">
        <v>2500</v>
      </c>
      <c r="Q98" s="22">
        <v>1611</v>
      </c>
      <c r="R98" s="25">
        <f t="shared" si="13"/>
        <v>64.44</v>
      </c>
      <c r="S98" s="25">
        <f t="shared" si="14"/>
        <v>19.331999999999997</v>
      </c>
      <c r="T98" s="22">
        <v>2400</v>
      </c>
      <c r="U98" s="22">
        <v>1892</v>
      </c>
      <c r="V98" s="25">
        <f>U98/T98*100</f>
        <v>78.83333333333333</v>
      </c>
      <c r="W98" s="22">
        <v>5</v>
      </c>
      <c r="X98" s="22">
        <v>2200</v>
      </c>
      <c r="Y98" s="22">
        <v>1800</v>
      </c>
      <c r="Z98" s="25">
        <f>Y98/X98*100</f>
        <v>81.81818181818183</v>
      </c>
      <c r="AA98" s="25">
        <f>Z98*0.3</f>
        <v>24.545454545454547</v>
      </c>
      <c r="AB98" s="22" t="s">
        <v>123</v>
      </c>
      <c r="AC98" s="22"/>
      <c r="AD98" s="22"/>
      <c r="AE98" s="22"/>
      <c r="AF98" s="22"/>
      <c r="AG98" s="22" t="s">
        <v>55</v>
      </c>
      <c r="AH98" s="22" t="s">
        <v>55</v>
      </c>
      <c r="AI98" s="25"/>
      <c r="AJ98" s="25"/>
      <c r="AK98" s="24" t="s">
        <v>698</v>
      </c>
      <c r="AL98" s="22" t="s">
        <v>125</v>
      </c>
      <c r="AM98" s="22" t="s">
        <v>699</v>
      </c>
      <c r="AN98" s="22" t="s">
        <v>700</v>
      </c>
      <c r="AO98" s="22" t="s">
        <v>701</v>
      </c>
      <c r="AP98" s="22"/>
      <c r="AQ98" s="22"/>
      <c r="AR98" s="25">
        <f>S98+W98+AA98+AF98+AQ98+AJ98</f>
        <v>48.87745454545454</v>
      </c>
      <c r="AS98" s="22" t="s">
        <v>60</v>
      </c>
      <c r="AT98" s="22" t="s">
        <v>702</v>
      </c>
      <c r="AU98" s="24"/>
    </row>
    <row r="99" spans="1:47" ht="45">
      <c r="A99" s="22">
        <v>94</v>
      </c>
      <c r="B99" s="23">
        <v>198</v>
      </c>
      <c r="C99" s="24" t="s">
        <v>703</v>
      </c>
      <c r="D99" s="24" t="s">
        <v>704</v>
      </c>
      <c r="E99" s="24" t="s">
        <v>705</v>
      </c>
      <c r="F99" s="22" t="s">
        <v>706</v>
      </c>
      <c r="G99" s="22" t="s">
        <v>75</v>
      </c>
      <c r="H99" s="22" t="s">
        <v>158</v>
      </c>
      <c r="I99" s="22" t="s">
        <v>49</v>
      </c>
      <c r="J99" s="22" t="s">
        <v>50</v>
      </c>
      <c r="K99" s="22" t="s">
        <v>51</v>
      </c>
      <c r="L99" s="22" t="s">
        <v>52</v>
      </c>
      <c r="M99" s="24" t="s">
        <v>53</v>
      </c>
      <c r="N99" s="24" t="s">
        <v>54</v>
      </c>
      <c r="O99" s="22" t="s">
        <v>55</v>
      </c>
      <c r="P99" s="22">
        <v>2200</v>
      </c>
      <c r="Q99" s="22">
        <v>1095</v>
      </c>
      <c r="R99" s="25">
        <f t="shared" si="13"/>
        <v>49.77272727272727</v>
      </c>
      <c r="S99" s="25">
        <f t="shared" si="14"/>
        <v>14.931818181818182</v>
      </c>
      <c r="T99" s="22">
        <v>2000</v>
      </c>
      <c r="U99" s="22">
        <v>1299</v>
      </c>
      <c r="V99" s="25">
        <f>U99/T99*100</f>
        <v>64.95</v>
      </c>
      <c r="W99" s="22">
        <v>5</v>
      </c>
      <c r="X99" s="22">
        <v>1400</v>
      </c>
      <c r="Y99" s="22">
        <v>1036</v>
      </c>
      <c r="Z99" s="25">
        <f>Y99/X99*100</f>
        <v>74</v>
      </c>
      <c r="AA99" s="25">
        <f>Z99*0.3</f>
        <v>22.2</v>
      </c>
      <c r="AB99" s="22" t="s">
        <v>123</v>
      </c>
      <c r="AC99" s="22"/>
      <c r="AD99" s="22"/>
      <c r="AE99" s="22"/>
      <c r="AF99" s="22"/>
      <c r="AG99" s="22">
        <v>150</v>
      </c>
      <c r="AH99" s="22">
        <v>78</v>
      </c>
      <c r="AI99" s="25">
        <f>AH99/AG99*100</f>
        <v>52</v>
      </c>
      <c r="AJ99" s="25">
        <f>AI99*0.2</f>
        <v>10.4</v>
      </c>
      <c r="AK99" s="24" t="s">
        <v>707</v>
      </c>
      <c r="AL99" s="22" t="s">
        <v>125</v>
      </c>
      <c r="AM99" s="22" t="s">
        <v>708</v>
      </c>
      <c r="AN99" s="22" t="s">
        <v>709</v>
      </c>
      <c r="AO99" s="22" t="s">
        <v>355</v>
      </c>
      <c r="AP99" s="22"/>
      <c r="AQ99" s="22"/>
      <c r="AR99" s="25">
        <f>S99+W99+AA99+AF99+AQ99+AJ99</f>
        <v>52.531818181818174</v>
      </c>
      <c r="AS99" s="22" t="s">
        <v>60</v>
      </c>
      <c r="AT99" s="22" t="s">
        <v>455</v>
      </c>
      <c r="AU99" s="24"/>
    </row>
    <row r="100" spans="1:47" ht="45">
      <c r="A100" s="22">
        <v>95</v>
      </c>
      <c r="B100" s="23">
        <v>199</v>
      </c>
      <c r="C100" s="24" t="s">
        <v>710</v>
      </c>
      <c r="D100" s="24" t="s">
        <v>297</v>
      </c>
      <c r="E100" s="24" t="s">
        <v>711</v>
      </c>
      <c r="F100" s="22" t="s">
        <v>712</v>
      </c>
      <c r="G100" s="22" t="s">
        <v>713</v>
      </c>
      <c r="H100" s="22" t="s">
        <v>67</v>
      </c>
      <c r="I100" s="22" t="s">
        <v>49</v>
      </c>
      <c r="J100" s="22" t="s">
        <v>50</v>
      </c>
      <c r="K100" s="22" t="s">
        <v>51</v>
      </c>
      <c r="L100" s="22" t="s">
        <v>52</v>
      </c>
      <c r="M100" s="24" t="s">
        <v>464</v>
      </c>
      <c r="N100" s="24" t="s">
        <v>54</v>
      </c>
      <c r="O100" s="22" t="s">
        <v>55</v>
      </c>
      <c r="P100" s="22">
        <v>2200</v>
      </c>
      <c r="Q100" s="22">
        <v>1476</v>
      </c>
      <c r="R100" s="25">
        <f t="shared" si="13"/>
        <v>67.0909090909091</v>
      </c>
      <c r="S100" s="25">
        <f t="shared" si="14"/>
        <v>20.12727272727273</v>
      </c>
      <c r="T100" s="22">
        <v>1875</v>
      </c>
      <c r="U100" s="22">
        <v>1228</v>
      </c>
      <c r="V100" s="25">
        <f>U100/T100*100</f>
        <v>65.49333333333334</v>
      </c>
      <c r="W100" s="22">
        <v>5</v>
      </c>
      <c r="X100" s="22">
        <v>1400</v>
      </c>
      <c r="Y100" s="22">
        <v>1054</v>
      </c>
      <c r="Z100" s="25">
        <f>Y100/X100*100</f>
        <v>75.28571428571429</v>
      </c>
      <c r="AA100" s="25">
        <f>Z100*0.3</f>
        <v>22.585714285714285</v>
      </c>
      <c r="AB100" s="22" t="s">
        <v>123</v>
      </c>
      <c r="AC100" s="22"/>
      <c r="AD100" s="22"/>
      <c r="AE100" s="22"/>
      <c r="AF100" s="22"/>
      <c r="AG100" s="22">
        <v>150</v>
      </c>
      <c r="AH100" s="22">
        <v>96</v>
      </c>
      <c r="AI100" s="25">
        <f>AH100/AG100*100</f>
        <v>64</v>
      </c>
      <c r="AJ100" s="25">
        <f>AI100*0.2</f>
        <v>12.8</v>
      </c>
      <c r="AK100" s="24" t="s">
        <v>714</v>
      </c>
      <c r="AL100" s="22" t="s">
        <v>125</v>
      </c>
      <c r="AM100" s="22" t="s">
        <v>715</v>
      </c>
      <c r="AN100" s="22" t="s">
        <v>716</v>
      </c>
      <c r="AO100" s="22" t="s">
        <v>717</v>
      </c>
      <c r="AP100" s="22"/>
      <c r="AQ100" s="22"/>
      <c r="AR100" s="25">
        <f>S100+W100+AA100+AF100+AQ100+AJ100</f>
        <v>60.51298701298701</v>
      </c>
      <c r="AS100" s="22" t="s">
        <v>60</v>
      </c>
      <c r="AT100" s="22" t="s">
        <v>276</v>
      </c>
      <c r="AU100" s="24"/>
    </row>
    <row r="101" spans="1:47" ht="60">
      <c r="A101" s="22">
        <v>96</v>
      </c>
      <c r="B101" s="23">
        <v>200</v>
      </c>
      <c r="C101" s="24" t="s">
        <v>718</v>
      </c>
      <c r="D101" s="24" t="s">
        <v>349</v>
      </c>
      <c r="E101" s="24" t="s">
        <v>719</v>
      </c>
      <c r="F101" s="22" t="s">
        <v>720</v>
      </c>
      <c r="G101" s="22" t="s">
        <v>75</v>
      </c>
      <c r="H101" s="22" t="s">
        <v>158</v>
      </c>
      <c r="I101" s="22" t="s">
        <v>49</v>
      </c>
      <c r="J101" s="22" t="s">
        <v>50</v>
      </c>
      <c r="K101" s="22" t="s">
        <v>51</v>
      </c>
      <c r="L101" s="22" t="s">
        <v>55</v>
      </c>
      <c r="M101" s="24" t="s">
        <v>55</v>
      </c>
      <c r="N101" s="24" t="s">
        <v>721</v>
      </c>
      <c r="O101" s="22" t="s">
        <v>55</v>
      </c>
      <c r="P101" s="22">
        <v>1163</v>
      </c>
      <c r="Q101" s="22">
        <v>646</v>
      </c>
      <c r="R101" s="25">
        <f t="shared" si="13"/>
        <v>55.54600171969045</v>
      </c>
      <c r="S101" s="25">
        <f t="shared" si="14"/>
        <v>16.663800515907134</v>
      </c>
      <c r="T101" s="22"/>
      <c r="U101" s="22"/>
      <c r="V101" s="22"/>
      <c r="W101" s="22"/>
      <c r="X101" s="22">
        <v>1400</v>
      </c>
      <c r="Y101" s="22">
        <v>941</v>
      </c>
      <c r="Z101" s="25">
        <f>Y101/X101*100</f>
        <v>67.21428571428572</v>
      </c>
      <c r="AA101" s="25">
        <f>Z101*0.3</f>
        <v>20.164285714285715</v>
      </c>
      <c r="AB101" s="22" t="s">
        <v>123</v>
      </c>
      <c r="AC101" s="22"/>
      <c r="AD101" s="22"/>
      <c r="AE101" s="22"/>
      <c r="AF101" s="22"/>
      <c r="AG101" s="22" t="s">
        <v>55</v>
      </c>
      <c r="AH101" s="22" t="s">
        <v>55</v>
      </c>
      <c r="AI101" s="25"/>
      <c r="AJ101" s="25"/>
      <c r="AK101" s="24" t="s">
        <v>722</v>
      </c>
      <c r="AL101" s="22" t="s">
        <v>125</v>
      </c>
      <c r="AM101" s="22">
        <v>2015</v>
      </c>
      <c r="AN101" s="22" t="s">
        <v>500</v>
      </c>
      <c r="AO101" s="22" t="s">
        <v>386</v>
      </c>
      <c r="AP101" s="22"/>
      <c r="AQ101" s="22"/>
      <c r="AR101" s="25">
        <f>S101+W101+AA101+AF101+AQ101+AJ101</f>
        <v>36.82808623019285</v>
      </c>
      <c r="AS101" s="22" t="s">
        <v>60</v>
      </c>
      <c r="AT101" s="22" t="s">
        <v>723</v>
      </c>
      <c r="AU101" s="24"/>
    </row>
    <row r="102" spans="1:47" ht="135">
      <c r="A102" s="22">
        <v>97</v>
      </c>
      <c r="B102" s="23">
        <v>201</v>
      </c>
      <c r="C102" s="24" t="s">
        <v>724</v>
      </c>
      <c r="D102" s="24" t="s">
        <v>725</v>
      </c>
      <c r="E102" s="24" t="s">
        <v>412</v>
      </c>
      <c r="F102" s="22" t="s">
        <v>726</v>
      </c>
      <c r="G102" s="22" t="s">
        <v>75</v>
      </c>
      <c r="H102" s="22" t="s">
        <v>158</v>
      </c>
      <c r="I102" s="22" t="s">
        <v>49</v>
      </c>
      <c r="J102" s="22" t="s">
        <v>50</v>
      </c>
      <c r="K102" s="22" t="s">
        <v>77</v>
      </c>
      <c r="L102" s="22" t="s">
        <v>55</v>
      </c>
      <c r="M102" s="24" t="s">
        <v>55</v>
      </c>
      <c r="N102" s="24" t="s">
        <v>55</v>
      </c>
      <c r="O102" s="22" t="s">
        <v>55</v>
      </c>
      <c r="P102" s="22"/>
      <c r="Q102" s="22"/>
      <c r="R102" s="25"/>
      <c r="S102" s="25">
        <f t="shared" si="14"/>
        <v>0</v>
      </c>
      <c r="T102" s="22"/>
      <c r="U102" s="22"/>
      <c r="V102" s="22"/>
      <c r="W102" s="22"/>
      <c r="X102" s="22" t="s">
        <v>55</v>
      </c>
      <c r="Y102" s="22" t="s">
        <v>55</v>
      </c>
      <c r="Z102" s="25"/>
      <c r="AA102" s="25"/>
      <c r="AB102" s="22" t="s">
        <v>55</v>
      </c>
      <c r="AC102" s="22"/>
      <c r="AD102" s="22"/>
      <c r="AE102" s="22"/>
      <c r="AF102" s="22"/>
      <c r="AG102" s="22" t="s">
        <v>55</v>
      </c>
      <c r="AH102" s="22" t="s">
        <v>55</v>
      </c>
      <c r="AI102" s="25"/>
      <c r="AJ102" s="25"/>
      <c r="AK102" s="24" t="s">
        <v>727</v>
      </c>
      <c r="AL102" s="22" t="s">
        <v>125</v>
      </c>
      <c r="AM102" s="22" t="s">
        <v>728</v>
      </c>
      <c r="AN102" s="22" t="s">
        <v>729</v>
      </c>
      <c r="AO102" s="22" t="s">
        <v>730</v>
      </c>
      <c r="AP102" s="22"/>
      <c r="AQ102" s="22"/>
      <c r="AR102" s="25">
        <f>S102+W102+AA102+AF102+AQ102+AJ102</f>
        <v>0</v>
      </c>
      <c r="AS102" s="22" t="s">
        <v>60</v>
      </c>
      <c r="AT102" s="22" t="s">
        <v>731</v>
      </c>
      <c r="AU102" s="24"/>
    </row>
    <row r="103" spans="1:47" ht="45">
      <c r="A103" s="22">
        <v>98</v>
      </c>
      <c r="B103" s="23">
        <v>205</v>
      </c>
      <c r="C103" s="24" t="s">
        <v>732</v>
      </c>
      <c r="D103" s="24" t="s">
        <v>371</v>
      </c>
      <c r="E103" s="24" t="s">
        <v>45</v>
      </c>
      <c r="F103" s="22" t="s">
        <v>733</v>
      </c>
      <c r="G103" s="22" t="s">
        <v>75</v>
      </c>
      <c r="H103" s="22" t="s">
        <v>604</v>
      </c>
      <c r="I103" s="22" t="s">
        <v>49</v>
      </c>
      <c r="J103" s="22" t="s">
        <v>50</v>
      </c>
      <c r="K103" s="22" t="s">
        <v>51</v>
      </c>
      <c r="L103" s="22" t="s">
        <v>55</v>
      </c>
      <c r="M103" s="24" t="s">
        <v>55</v>
      </c>
      <c r="N103" s="24" t="s">
        <v>54</v>
      </c>
      <c r="O103" s="22" t="s">
        <v>55</v>
      </c>
      <c r="P103" s="22">
        <v>2200</v>
      </c>
      <c r="Q103" s="22">
        <v>1436</v>
      </c>
      <c r="R103" s="25">
        <f t="shared" si="13"/>
        <v>65.27272727272727</v>
      </c>
      <c r="S103" s="25">
        <f t="shared" si="14"/>
        <v>19.58181818181818</v>
      </c>
      <c r="T103" s="22"/>
      <c r="U103" s="22"/>
      <c r="V103" s="22"/>
      <c r="W103" s="22"/>
      <c r="X103" s="22">
        <v>1400</v>
      </c>
      <c r="Y103" s="22">
        <v>1034</v>
      </c>
      <c r="Z103" s="25">
        <f aca="true" t="shared" si="17" ref="Z103:Z109">Y103/X103*100</f>
        <v>73.85714285714286</v>
      </c>
      <c r="AA103" s="25">
        <f aca="true" t="shared" si="18" ref="AA103:AA109">Z103*0.3</f>
        <v>22.15714285714286</v>
      </c>
      <c r="AB103" s="22" t="s">
        <v>123</v>
      </c>
      <c r="AC103" s="22"/>
      <c r="AD103" s="22"/>
      <c r="AE103" s="22"/>
      <c r="AF103" s="22"/>
      <c r="AG103" s="22">
        <v>150</v>
      </c>
      <c r="AH103" s="22">
        <v>105</v>
      </c>
      <c r="AI103" s="25">
        <f>AH103/AG103*100</f>
        <v>70</v>
      </c>
      <c r="AJ103" s="25">
        <f>AI103*0.2</f>
        <v>14</v>
      </c>
      <c r="AK103" s="24" t="s">
        <v>55</v>
      </c>
      <c r="AL103" s="22" t="s">
        <v>55</v>
      </c>
      <c r="AM103" s="22" t="s">
        <v>55</v>
      </c>
      <c r="AN103" s="22" t="s">
        <v>55</v>
      </c>
      <c r="AO103" s="22" t="s">
        <v>55</v>
      </c>
      <c r="AP103" s="22"/>
      <c r="AQ103" s="22"/>
      <c r="AR103" s="25">
        <f>S103+W103+AA103+AF103+AQ103+AJ103</f>
        <v>55.73896103896104</v>
      </c>
      <c r="AS103" s="22" t="s">
        <v>60</v>
      </c>
      <c r="AT103" s="22" t="s">
        <v>373</v>
      </c>
      <c r="AU103" s="24"/>
    </row>
    <row r="104" spans="1:47" ht="60">
      <c r="A104" s="22">
        <v>99</v>
      </c>
      <c r="B104" s="23">
        <v>206</v>
      </c>
      <c r="C104" s="24" t="s">
        <v>734</v>
      </c>
      <c r="D104" s="24" t="s">
        <v>224</v>
      </c>
      <c r="E104" s="24" t="s">
        <v>735</v>
      </c>
      <c r="F104" s="22" t="s">
        <v>736</v>
      </c>
      <c r="G104" s="22" t="s">
        <v>75</v>
      </c>
      <c r="H104" s="22" t="s">
        <v>111</v>
      </c>
      <c r="I104" s="22" t="s">
        <v>49</v>
      </c>
      <c r="J104" s="22" t="s">
        <v>50</v>
      </c>
      <c r="K104" s="22" t="s">
        <v>77</v>
      </c>
      <c r="L104" s="22" t="s">
        <v>52</v>
      </c>
      <c r="M104" s="24" t="s">
        <v>53</v>
      </c>
      <c r="N104" s="24" t="s">
        <v>216</v>
      </c>
      <c r="O104" s="22" t="s">
        <v>55</v>
      </c>
      <c r="P104" s="22">
        <v>2400</v>
      </c>
      <c r="Q104" s="22">
        <v>1334</v>
      </c>
      <c r="R104" s="25">
        <f t="shared" si="13"/>
        <v>55.58333333333333</v>
      </c>
      <c r="S104" s="25">
        <f t="shared" si="14"/>
        <v>16.674999999999997</v>
      </c>
      <c r="T104" s="22"/>
      <c r="U104" s="22"/>
      <c r="V104" s="22"/>
      <c r="W104" s="22"/>
      <c r="X104" s="22">
        <v>1400</v>
      </c>
      <c r="Y104" s="22">
        <v>1018</v>
      </c>
      <c r="Z104" s="25">
        <f t="shared" si="17"/>
        <v>72.71428571428571</v>
      </c>
      <c r="AA104" s="25">
        <f t="shared" si="18"/>
        <v>21.814285714285713</v>
      </c>
      <c r="AB104" s="22" t="s">
        <v>123</v>
      </c>
      <c r="AC104" s="22"/>
      <c r="AD104" s="22"/>
      <c r="AE104" s="22"/>
      <c r="AF104" s="22"/>
      <c r="AG104" s="22">
        <v>150</v>
      </c>
      <c r="AH104" s="22">
        <v>79</v>
      </c>
      <c r="AI104" s="25">
        <f>AH104/AG104*100</f>
        <v>52.666666666666664</v>
      </c>
      <c r="AJ104" s="25">
        <f>AI104*0.2</f>
        <v>10.533333333333333</v>
      </c>
      <c r="AK104" s="24" t="s">
        <v>55</v>
      </c>
      <c r="AL104" s="22" t="s">
        <v>55</v>
      </c>
      <c r="AM104" s="22" t="s">
        <v>55</v>
      </c>
      <c r="AN104" s="22" t="s">
        <v>55</v>
      </c>
      <c r="AO104" s="22" t="s">
        <v>55</v>
      </c>
      <c r="AP104" s="22"/>
      <c r="AQ104" s="22"/>
      <c r="AR104" s="25">
        <f>S104+W104+AA104+AF104+AQ104+AJ104</f>
        <v>49.022619047619045</v>
      </c>
      <c r="AS104" s="22" t="s">
        <v>60</v>
      </c>
      <c r="AT104" s="22" t="s">
        <v>373</v>
      </c>
      <c r="AU104" s="24"/>
    </row>
    <row r="105" spans="1:47" ht="45">
      <c r="A105" s="22">
        <v>100</v>
      </c>
      <c r="B105" s="23">
        <v>207</v>
      </c>
      <c r="C105" s="24" t="s">
        <v>737</v>
      </c>
      <c r="D105" s="24" t="s">
        <v>738</v>
      </c>
      <c r="E105" s="24" t="s">
        <v>739</v>
      </c>
      <c r="F105" s="22" t="s">
        <v>740</v>
      </c>
      <c r="G105" s="22" t="s">
        <v>75</v>
      </c>
      <c r="H105" s="22" t="s">
        <v>111</v>
      </c>
      <c r="I105" s="22" t="s">
        <v>49</v>
      </c>
      <c r="J105" s="22" t="s">
        <v>50</v>
      </c>
      <c r="K105" s="22" t="s">
        <v>51</v>
      </c>
      <c r="L105" s="22" t="s">
        <v>55</v>
      </c>
      <c r="M105" s="24" t="s">
        <v>55</v>
      </c>
      <c r="N105" s="24" t="s">
        <v>96</v>
      </c>
      <c r="O105" s="22" t="s">
        <v>55</v>
      </c>
      <c r="P105" s="22">
        <v>2400</v>
      </c>
      <c r="Q105" s="22">
        <v>1550</v>
      </c>
      <c r="R105" s="25">
        <f t="shared" si="13"/>
        <v>64.58333333333334</v>
      </c>
      <c r="S105" s="25">
        <f t="shared" si="14"/>
        <v>19.375000000000004</v>
      </c>
      <c r="T105" s="22"/>
      <c r="U105" s="22"/>
      <c r="V105" s="22"/>
      <c r="W105" s="22"/>
      <c r="X105" s="22">
        <v>600</v>
      </c>
      <c r="Y105" s="22">
        <v>353</v>
      </c>
      <c r="Z105" s="25">
        <f t="shared" si="17"/>
        <v>58.833333333333336</v>
      </c>
      <c r="AA105" s="25">
        <f t="shared" si="18"/>
        <v>17.65</v>
      </c>
      <c r="AB105" s="22" t="s">
        <v>167</v>
      </c>
      <c r="AC105" s="22"/>
      <c r="AD105" s="22"/>
      <c r="AE105" s="22"/>
      <c r="AF105" s="22"/>
      <c r="AG105" s="22" t="s">
        <v>55</v>
      </c>
      <c r="AH105" s="22" t="s">
        <v>55</v>
      </c>
      <c r="AI105" s="25"/>
      <c r="AJ105" s="25"/>
      <c r="AK105" s="24" t="s">
        <v>741</v>
      </c>
      <c r="AL105" s="22" t="s">
        <v>125</v>
      </c>
      <c r="AM105" s="22">
        <v>2013</v>
      </c>
      <c r="AN105" s="22">
        <v>2021</v>
      </c>
      <c r="AO105" s="22" t="s">
        <v>717</v>
      </c>
      <c r="AP105" s="22"/>
      <c r="AQ105" s="22"/>
      <c r="AR105" s="25">
        <f>S105+W105+AA105+AF105+AQ105+AJ105</f>
        <v>37.025000000000006</v>
      </c>
      <c r="AS105" s="22" t="s">
        <v>60</v>
      </c>
      <c r="AT105" s="22" t="s">
        <v>83</v>
      </c>
      <c r="AU105" s="24"/>
    </row>
    <row r="106" spans="1:47" ht="45">
      <c r="A106" s="22">
        <v>101</v>
      </c>
      <c r="B106" s="23">
        <v>208</v>
      </c>
      <c r="C106" s="24" t="s">
        <v>742</v>
      </c>
      <c r="D106" s="24" t="s">
        <v>743</v>
      </c>
      <c r="E106" s="24" t="s">
        <v>744</v>
      </c>
      <c r="F106" s="22" t="s">
        <v>745</v>
      </c>
      <c r="G106" s="22" t="s">
        <v>75</v>
      </c>
      <c r="H106" s="22" t="s">
        <v>48</v>
      </c>
      <c r="I106" s="22" t="s">
        <v>49</v>
      </c>
      <c r="J106" s="22" t="s">
        <v>50</v>
      </c>
      <c r="K106" s="22" t="s">
        <v>51</v>
      </c>
      <c r="L106" s="22" t="s">
        <v>55</v>
      </c>
      <c r="M106" s="24" t="s">
        <v>55</v>
      </c>
      <c r="N106" s="24" t="s">
        <v>54</v>
      </c>
      <c r="O106" s="22" t="s">
        <v>55</v>
      </c>
      <c r="P106" s="22">
        <v>2400</v>
      </c>
      <c r="Q106" s="22">
        <v>1129</v>
      </c>
      <c r="R106" s="25">
        <f t="shared" si="13"/>
        <v>47.041666666666664</v>
      </c>
      <c r="S106" s="25">
        <f t="shared" si="14"/>
        <v>14.112499999999999</v>
      </c>
      <c r="T106" s="22"/>
      <c r="U106" s="22"/>
      <c r="V106" s="22"/>
      <c r="W106" s="22"/>
      <c r="X106" s="22">
        <v>1200</v>
      </c>
      <c r="Y106" s="22">
        <v>841</v>
      </c>
      <c r="Z106" s="25">
        <f t="shared" si="17"/>
        <v>70.08333333333333</v>
      </c>
      <c r="AA106" s="25">
        <f t="shared" si="18"/>
        <v>21.025</v>
      </c>
      <c r="AB106" s="22" t="s">
        <v>123</v>
      </c>
      <c r="AC106" s="22"/>
      <c r="AD106" s="22"/>
      <c r="AE106" s="22"/>
      <c r="AF106" s="22"/>
      <c r="AG106" s="22"/>
      <c r="AH106" s="22" t="s">
        <v>55</v>
      </c>
      <c r="AI106" s="25"/>
      <c r="AJ106" s="25"/>
      <c r="AK106" s="24" t="s">
        <v>746</v>
      </c>
      <c r="AL106" s="22" t="s">
        <v>125</v>
      </c>
      <c r="AM106" s="22">
        <v>2010</v>
      </c>
      <c r="AN106" s="22">
        <v>2015</v>
      </c>
      <c r="AO106" s="22" t="s">
        <v>427</v>
      </c>
      <c r="AP106" s="22"/>
      <c r="AQ106" s="22"/>
      <c r="AR106" s="25">
        <f>S106+W106+AA106+AF106+AQ106+AJ106</f>
        <v>35.137499999999996</v>
      </c>
      <c r="AS106" s="22" t="s">
        <v>60</v>
      </c>
      <c r="AT106" s="22" t="s">
        <v>747</v>
      </c>
      <c r="AU106" s="24"/>
    </row>
    <row r="107" spans="1:47" ht="75">
      <c r="A107" s="22">
        <v>102</v>
      </c>
      <c r="B107" s="23">
        <v>209</v>
      </c>
      <c r="C107" s="24" t="s">
        <v>748</v>
      </c>
      <c r="D107" s="24" t="s">
        <v>749</v>
      </c>
      <c r="E107" s="24" t="s">
        <v>750</v>
      </c>
      <c r="F107" s="22" t="s">
        <v>751</v>
      </c>
      <c r="G107" s="22" t="s">
        <v>75</v>
      </c>
      <c r="H107" s="22" t="s">
        <v>67</v>
      </c>
      <c r="I107" s="22" t="s">
        <v>49</v>
      </c>
      <c r="J107" s="22" t="s">
        <v>50</v>
      </c>
      <c r="K107" s="22" t="s">
        <v>51</v>
      </c>
      <c r="L107" s="22" t="s">
        <v>52</v>
      </c>
      <c r="M107" s="24" t="s">
        <v>53</v>
      </c>
      <c r="N107" s="24" t="s">
        <v>55</v>
      </c>
      <c r="O107" s="22" t="s">
        <v>55</v>
      </c>
      <c r="P107" s="22">
        <v>2300</v>
      </c>
      <c r="Q107" s="22">
        <v>1490</v>
      </c>
      <c r="R107" s="25">
        <f t="shared" si="13"/>
        <v>64.78260869565217</v>
      </c>
      <c r="S107" s="25">
        <f t="shared" si="14"/>
        <v>19.434782608695652</v>
      </c>
      <c r="T107" s="22">
        <v>800</v>
      </c>
      <c r="U107" s="22">
        <v>531</v>
      </c>
      <c r="V107" s="25">
        <f>U107/T107*100</f>
        <v>66.375</v>
      </c>
      <c r="W107" s="22">
        <v>5</v>
      </c>
      <c r="X107" s="22">
        <v>700</v>
      </c>
      <c r="Y107" s="22">
        <v>593</v>
      </c>
      <c r="Z107" s="25">
        <f t="shared" si="17"/>
        <v>84.71428571428572</v>
      </c>
      <c r="AA107" s="25">
        <f t="shared" si="18"/>
        <v>25.414285714285715</v>
      </c>
      <c r="AB107" s="22" t="s">
        <v>123</v>
      </c>
      <c r="AC107" s="22"/>
      <c r="AD107" s="22"/>
      <c r="AE107" s="22"/>
      <c r="AF107" s="22"/>
      <c r="AG107" s="22" t="s">
        <v>55</v>
      </c>
      <c r="AH107" s="22" t="s">
        <v>55</v>
      </c>
      <c r="AI107" s="25"/>
      <c r="AJ107" s="25"/>
      <c r="AK107" s="24" t="s">
        <v>752</v>
      </c>
      <c r="AL107" s="22" t="s">
        <v>301</v>
      </c>
      <c r="AM107" s="22" t="s">
        <v>753</v>
      </c>
      <c r="AN107" s="22" t="s">
        <v>754</v>
      </c>
      <c r="AO107" s="22" t="s">
        <v>717</v>
      </c>
      <c r="AP107" s="22"/>
      <c r="AQ107" s="22"/>
      <c r="AR107" s="25">
        <f>S107+W107+AA107+AF107+AQ107+AJ107</f>
        <v>49.84906832298137</v>
      </c>
      <c r="AS107" s="22" t="s">
        <v>60</v>
      </c>
      <c r="AT107" s="22" t="s">
        <v>755</v>
      </c>
      <c r="AU107" s="24"/>
    </row>
    <row r="108" spans="1:47" ht="75">
      <c r="A108" s="22">
        <v>103</v>
      </c>
      <c r="B108" s="23">
        <v>210</v>
      </c>
      <c r="C108" s="24" t="s">
        <v>756</v>
      </c>
      <c r="D108" s="24" t="s">
        <v>588</v>
      </c>
      <c r="E108" s="24" t="s">
        <v>306</v>
      </c>
      <c r="F108" s="22" t="s">
        <v>757</v>
      </c>
      <c r="G108" s="22" t="s">
        <v>75</v>
      </c>
      <c r="H108" s="22" t="s">
        <v>111</v>
      </c>
      <c r="I108" s="22" t="s">
        <v>49</v>
      </c>
      <c r="J108" s="22" t="s">
        <v>50</v>
      </c>
      <c r="K108" s="22" t="s">
        <v>51</v>
      </c>
      <c r="L108" s="22" t="s">
        <v>52</v>
      </c>
      <c r="M108" s="24" t="s">
        <v>464</v>
      </c>
      <c r="N108" s="24" t="s">
        <v>54</v>
      </c>
      <c r="O108" s="22" t="s">
        <v>55</v>
      </c>
      <c r="P108" s="22">
        <v>2300</v>
      </c>
      <c r="Q108" s="22">
        <v>1696</v>
      </c>
      <c r="R108" s="25">
        <f t="shared" si="13"/>
        <v>73.73913043478261</v>
      </c>
      <c r="S108" s="25">
        <f t="shared" si="14"/>
        <v>22.121739130434783</v>
      </c>
      <c r="T108" s="22">
        <v>1200</v>
      </c>
      <c r="U108" s="22">
        <v>756</v>
      </c>
      <c r="V108" s="25">
        <f>U108/T108*100</f>
        <v>63</v>
      </c>
      <c r="W108" s="22">
        <v>5</v>
      </c>
      <c r="X108" s="22">
        <v>2200</v>
      </c>
      <c r="Y108" s="22">
        <v>1770</v>
      </c>
      <c r="Z108" s="25">
        <f t="shared" si="17"/>
        <v>80.45454545454545</v>
      </c>
      <c r="AA108" s="25">
        <f t="shared" si="18"/>
        <v>24.136363636363637</v>
      </c>
      <c r="AB108" s="22" t="s">
        <v>123</v>
      </c>
      <c r="AC108" s="22"/>
      <c r="AD108" s="22"/>
      <c r="AE108" s="22"/>
      <c r="AF108" s="22"/>
      <c r="AG108" s="22" t="s">
        <v>55</v>
      </c>
      <c r="AH108" s="22" t="s">
        <v>55</v>
      </c>
      <c r="AI108" s="25"/>
      <c r="AJ108" s="25"/>
      <c r="AK108" s="24" t="s">
        <v>758</v>
      </c>
      <c r="AL108" s="22" t="s">
        <v>125</v>
      </c>
      <c r="AM108" s="22">
        <v>2017</v>
      </c>
      <c r="AN108" s="22">
        <v>2021</v>
      </c>
      <c r="AO108" s="22" t="s">
        <v>657</v>
      </c>
      <c r="AP108" s="22"/>
      <c r="AQ108" s="22"/>
      <c r="AR108" s="25">
        <f>S108+W108+AA108+AF108+AQ108+AJ108</f>
        <v>51.258102766798416</v>
      </c>
      <c r="AS108" s="22" t="s">
        <v>60</v>
      </c>
      <c r="AT108" s="22" t="s">
        <v>759</v>
      </c>
      <c r="AU108" s="24"/>
    </row>
    <row r="109" spans="1:47" ht="45">
      <c r="A109" s="22">
        <v>104</v>
      </c>
      <c r="B109" s="23">
        <v>211</v>
      </c>
      <c r="C109" s="24" t="s">
        <v>130</v>
      </c>
      <c r="D109" s="24" t="s">
        <v>760</v>
      </c>
      <c r="E109" s="24" t="s">
        <v>761</v>
      </c>
      <c r="F109" s="22" t="s">
        <v>762</v>
      </c>
      <c r="G109" s="22" t="s">
        <v>75</v>
      </c>
      <c r="H109" s="22" t="s">
        <v>180</v>
      </c>
      <c r="I109" s="22" t="s">
        <v>49</v>
      </c>
      <c r="J109" s="22" t="s">
        <v>50</v>
      </c>
      <c r="K109" s="22" t="s">
        <v>51</v>
      </c>
      <c r="L109" s="22" t="s">
        <v>55</v>
      </c>
      <c r="M109" s="24" t="s">
        <v>55</v>
      </c>
      <c r="N109" s="24" t="s">
        <v>360</v>
      </c>
      <c r="O109" s="22" t="s">
        <v>55</v>
      </c>
      <c r="P109" s="22">
        <v>2700</v>
      </c>
      <c r="Q109" s="22">
        <v>1636</v>
      </c>
      <c r="R109" s="25">
        <f t="shared" si="13"/>
        <v>60.592592592592595</v>
      </c>
      <c r="S109" s="25">
        <f t="shared" si="14"/>
        <v>18.177777777777777</v>
      </c>
      <c r="T109" s="22"/>
      <c r="U109" s="22"/>
      <c r="V109" s="22"/>
      <c r="W109" s="22"/>
      <c r="X109" s="22">
        <v>1200</v>
      </c>
      <c r="Y109" s="22">
        <v>922</v>
      </c>
      <c r="Z109" s="25">
        <f t="shared" si="17"/>
        <v>76.83333333333333</v>
      </c>
      <c r="AA109" s="25">
        <f t="shared" si="18"/>
        <v>23.049999999999997</v>
      </c>
      <c r="AB109" s="22" t="s">
        <v>123</v>
      </c>
      <c r="AC109" s="22"/>
      <c r="AD109" s="22"/>
      <c r="AE109" s="22"/>
      <c r="AF109" s="22"/>
      <c r="AG109" s="22" t="s">
        <v>55</v>
      </c>
      <c r="AH109" s="22" t="s">
        <v>55</v>
      </c>
      <c r="AI109" s="25"/>
      <c r="AJ109" s="25"/>
      <c r="AK109" s="24" t="s">
        <v>763</v>
      </c>
      <c r="AL109" s="22" t="s">
        <v>125</v>
      </c>
      <c r="AM109" s="22">
        <v>2008</v>
      </c>
      <c r="AN109" s="22">
        <v>2012</v>
      </c>
      <c r="AO109" s="22" t="s">
        <v>764</v>
      </c>
      <c r="AP109" s="22"/>
      <c r="AQ109" s="22"/>
      <c r="AR109" s="25">
        <f>S109+W109+AA109+AF109+AQ109+AJ109</f>
        <v>41.227777777777774</v>
      </c>
      <c r="AS109" s="22" t="s">
        <v>60</v>
      </c>
      <c r="AT109" s="22" t="s">
        <v>83</v>
      </c>
      <c r="AU109" s="24"/>
    </row>
    <row r="110" spans="1:47" ht="120">
      <c r="A110" s="22">
        <v>105</v>
      </c>
      <c r="B110" s="23">
        <v>213</v>
      </c>
      <c r="C110" s="24" t="s">
        <v>765</v>
      </c>
      <c r="D110" s="24" t="s">
        <v>766</v>
      </c>
      <c r="E110" s="24" t="s">
        <v>767</v>
      </c>
      <c r="F110" s="22" t="s">
        <v>768</v>
      </c>
      <c r="G110" s="22" t="s">
        <v>75</v>
      </c>
      <c r="H110" s="22" t="s">
        <v>158</v>
      </c>
      <c r="I110" s="22" t="s">
        <v>49</v>
      </c>
      <c r="J110" s="22" t="s">
        <v>50</v>
      </c>
      <c r="K110" s="22" t="s">
        <v>77</v>
      </c>
      <c r="L110" s="22" t="s">
        <v>55</v>
      </c>
      <c r="M110" s="24" t="s">
        <v>55</v>
      </c>
      <c r="N110" s="24" t="s">
        <v>54</v>
      </c>
      <c r="O110" s="22" t="s">
        <v>55</v>
      </c>
      <c r="P110" s="22">
        <v>2500</v>
      </c>
      <c r="Q110" s="22">
        <v>1479</v>
      </c>
      <c r="R110" s="25">
        <f t="shared" si="13"/>
        <v>59.160000000000004</v>
      </c>
      <c r="S110" s="25">
        <f t="shared" si="14"/>
        <v>17.748</v>
      </c>
      <c r="T110" s="22"/>
      <c r="U110" s="22"/>
      <c r="V110" s="22"/>
      <c r="W110" s="22"/>
      <c r="X110" s="22"/>
      <c r="Y110" s="22"/>
      <c r="Z110" s="25"/>
      <c r="AA110" s="25"/>
      <c r="AB110" s="22" t="s">
        <v>55</v>
      </c>
      <c r="AC110" s="22"/>
      <c r="AD110" s="22"/>
      <c r="AE110" s="22"/>
      <c r="AF110" s="22"/>
      <c r="AG110" s="22" t="s">
        <v>55</v>
      </c>
      <c r="AH110" s="22" t="s">
        <v>55</v>
      </c>
      <c r="AI110" s="25"/>
      <c r="AJ110" s="25"/>
      <c r="AK110" s="24" t="s">
        <v>769</v>
      </c>
      <c r="AL110" s="22" t="s">
        <v>125</v>
      </c>
      <c r="AM110" s="22">
        <v>2017</v>
      </c>
      <c r="AN110" s="22">
        <v>2019</v>
      </c>
      <c r="AO110" s="22" t="s">
        <v>338</v>
      </c>
      <c r="AP110" s="22"/>
      <c r="AQ110" s="22"/>
      <c r="AR110" s="25">
        <f>S110+W110+AA110+AF110+AQ110+AJ110</f>
        <v>17.748</v>
      </c>
      <c r="AS110" s="22" t="s">
        <v>60</v>
      </c>
      <c r="AT110" s="22" t="s">
        <v>770</v>
      </c>
      <c r="AU110" s="24"/>
    </row>
  </sheetData>
  <sheetProtection/>
  <mergeCells count="39">
    <mergeCell ref="AQ3:AQ5"/>
    <mergeCell ref="C4:C5"/>
    <mergeCell ref="D4:D5"/>
    <mergeCell ref="J4:J5"/>
    <mergeCell ref="K4:K5"/>
    <mergeCell ref="L4:L5"/>
    <mergeCell ref="M4:M5"/>
    <mergeCell ref="N4:N5"/>
    <mergeCell ref="O4:O5"/>
    <mergeCell ref="P4:S4"/>
    <mergeCell ref="J3:M3"/>
    <mergeCell ref="N3:O3"/>
    <mergeCell ref="P3:W3"/>
    <mergeCell ref="X3:AF3"/>
    <mergeCell ref="AK3:AK5"/>
    <mergeCell ref="AL3:AL5"/>
    <mergeCell ref="T4:W4"/>
    <mergeCell ref="X4:AB4"/>
    <mergeCell ref="AC4:AF4"/>
    <mergeCell ref="X2:AF2"/>
    <mergeCell ref="AG2:AJ4"/>
    <mergeCell ref="AK2:AO2"/>
    <mergeCell ref="AR2:AR5"/>
    <mergeCell ref="AS2:AS5"/>
    <mergeCell ref="AT2:AT5"/>
    <mergeCell ref="AM3:AM5"/>
    <mergeCell ref="AN3:AN5"/>
    <mergeCell ref="AO3:AO5"/>
    <mergeCell ref="AP3:AP5"/>
    <mergeCell ref="A1:W1"/>
    <mergeCell ref="A2:A5"/>
    <mergeCell ref="B2:B5"/>
    <mergeCell ref="C2:D3"/>
    <mergeCell ref="E2:E5"/>
    <mergeCell ref="F2:F5"/>
    <mergeCell ref="G2:G5"/>
    <mergeCell ref="H2:H5"/>
    <mergeCell ref="I2:I5"/>
    <mergeCell ref="J2:W2"/>
  </mergeCells>
  <printOptions/>
  <pageMargins left="0.5" right="0.15748031496062992" top="0.35433070866141736" bottom="0.3937007874015748" header="0.31496062992125984" footer="0.31496062992125984"/>
  <pageSetup fitToHeight="0" horizontalDpi="600" verticalDpi="600" orientation="landscape" pageOrder="overThenDown" paperSize="5" scale="75" r:id="rId1"/>
  <colBreaks count="1" manualBreakCount="1">
    <brk id="23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2021-12-20T14:03:06Z</dcterms:created>
  <dcterms:modified xsi:type="dcterms:W3CDTF">2021-12-20T14:03:32Z</dcterms:modified>
  <cp:category/>
  <cp:version/>
  <cp:contentType/>
  <cp:contentStatus/>
</cp:coreProperties>
</file>